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ia-me" sheetId="1" state="visible" r:id="rId3"/>
    <sheet name="Configuração" sheetId="2" state="visible" r:id="rId4"/>
    <sheet name="Tabelas 2026" sheetId="3" state="visible" r:id="rId5"/>
    <sheet name="Lançamentos" sheetId="4" state="visible" r:id="rId6"/>
    <sheet name="Painel" sheetId="5" state="visible" r:id="rId7"/>
    <sheet name="Reservas" sheetId="6" state="visible" r:id="rId8"/>
  </sheets>
  <definedNames>
    <definedName function="false" hidden="true" localSheetId="3" name="_xlnm._FilterDatabase" vbProcedure="false">Lançamentos!$A$4:$G$1000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<sst xmlns="http://schemas.openxmlformats.org/spreadsheetml/2006/main" count="173" uniqueCount="156">
  <si>
    <t xml:space="preserve">Controle financeiro do PJ</t>
  </si>
  <si>
    <t xml:space="preserve">VixCorp Soluções · modelo para uso próprio · parâmetros de 2026</t>
  </si>
  <si>
    <t xml:space="preserve">Como usar</t>
  </si>
  <si>
    <t xml:space="preserve">Você só preenche as células com fundo amarelo e texto azul. Todo o resto é fórmula e se atualiza sozinho.</t>
  </si>
  <si>
    <t xml:space="preserve">As abas</t>
  </si>
  <si>
    <t xml:space="preserve">•  Configuração — seus dados fixos: faturamento esperado, pró-labore, custo da contabilidade e o anexo do Simples.</t>
  </si>
  <si>
    <t xml:space="preserve">•  Lançamentos — cada entrada e cada saída de dinheiro, uma por linha. É a única aba que você alimenta todo dia.</t>
  </si>
  <si>
    <t xml:space="preserve">•  Painel — o resumo do ano: entradas, saídas, sobra, imposto estimado e a checagem do Fator R.</t>
  </si>
  <si>
    <t xml:space="preserve">•  Reservas — quanto guardar por mês para o 13º, as férias e a reserva de emergência.</t>
  </si>
  <si>
    <t xml:space="preserve">•  Tabelas 2026 — os parâmetros usados nos cálculos. Serve de consulta e é onde você atualiza o ano que vem.</t>
  </si>
  <si>
    <t xml:space="preserve">A regra que mais evita problema</t>
  </si>
  <si>
    <t xml:space="preserve">Conta da empresa e conta pessoal são duas contas. O dinheiro sai da empresa para você em duas formas apenas: pró-labore e distribuição de lucros. Tudo o que sair fora disso vira, mais cedo ou mais tarde, pró-labore disfarçado — com INSS, imposto e multa cobrados depois.</t>
  </si>
  <si>
    <t xml:space="preserve">Aviso</t>
  </si>
  <si>
    <t xml:space="preserve">Os cálculos aqui são estimativas para você se organizar e tomar decisão. Não substituem a apuração feita pelo contador responsável pela sua empresa. O valor final do DAS depende do seu CNAE, do seu município e da receita efetivamente escriturada.</t>
  </si>
  <si>
    <t xml:space="preserve">Legenda: célula amarela com texto azul = você preenche.  Célula branca com texto preto = fórmula, não mexa.</t>
  </si>
  <si>
    <t xml:space="preserve">Configuração</t>
  </si>
  <si>
    <t xml:space="preserve">Preencha uma vez. Estes valores alimentam o painel e as reservas.</t>
  </si>
  <si>
    <t xml:space="preserve">Dados da empresa</t>
  </si>
  <si>
    <t xml:space="preserve">Nome da empresa</t>
  </si>
  <si>
    <t xml:space="preserve">Minha Empresa LTDA</t>
  </si>
  <si>
    <t xml:space="preserve">Como consta no contrato social.</t>
  </si>
  <si>
    <t xml:space="preserve">CNPJ</t>
  </si>
  <si>
    <t xml:space="preserve">00.000.000/0001-00</t>
  </si>
  <si>
    <t xml:space="preserve">Só para identificação do arquivo.</t>
  </si>
  <si>
    <t xml:space="preserve">Ano de referência</t>
  </si>
  <si>
    <t xml:space="preserve">Usado nos rótulos do painel.</t>
  </si>
  <si>
    <t xml:space="preserve">Faturamento médio esperado por mês</t>
  </si>
  <si>
    <t xml:space="preserve">Estimativa. O painel usa os lançamentos reais quando existem.</t>
  </si>
  <si>
    <t xml:space="preserve">Pró-labore mensal</t>
  </si>
  <si>
    <t xml:space="preserve">É ele que define o Fator R — veja a checagem no Painel.</t>
  </si>
  <si>
    <t xml:space="preserve">Contabilidade por mês</t>
  </si>
  <si>
    <t xml:space="preserve">Mensalidade do escritório contábil.</t>
  </si>
  <si>
    <t xml:space="preserve">Outros custos fixos por mês</t>
  </si>
  <si>
    <t xml:space="preserve">Certificado digital, conta PJ, ferramenta de emissão de nota.</t>
  </si>
  <si>
    <t xml:space="preserve">Atividade sujeita ao Fator R?</t>
  </si>
  <si>
    <t xml:space="preserve">Sim</t>
  </si>
  <si>
    <t xml:space="preserve">Digite Sim ou Não. Serviços intelectuais e profissionais: Sim.</t>
  </si>
  <si>
    <t xml:space="preserve">Onde isso é usado</t>
  </si>
  <si>
    <t xml:space="preserve">•  O Painel calcula o Fator R dividindo o pró-labore pelo faturamento e avisa em qual anexo você cai.</t>
  </si>
  <si>
    <t xml:space="preserve">•  A aba Reservas usa o faturamento para dizer quanto guardar por mês para o 13º e as férias.</t>
  </si>
  <si>
    <t xml:space="preserve">•  As alíquotas do Simples ficam na aba Tabelas 2026 e podem ser atualizadas sem mexer nas fórmulas.</t>
  </si>
  <si>
    <t xml:space="preserve">Parâmetros de 2026</t>
  </si>
  <si>
    <t xml:space="preserve">Atualize aqui quando as tabelas mudarem — as fórmulas das outras abas seguem estes valores.</t>
  </si>
  <si>
    <t xml:space="preserve">Valores gerais</t>
  </si>
  <si>
    <t xml:space="preserve">Salário mínimo</t>
  </si>
  <si>
    <t xml:space="preserve">Base do DAS do MEI e do pró-labore mínimo.</t>
  </si>
  <si>
    <t xml:space="preserve">Teto do INSS</t>
  </si>
  <si>
    <t xml:space="preserve">Limite do salário de contribuição.</t>
  </si>
  <si>
    <t xml:space="preserve">Fator R mínimo para o Anexo III</t>
  </si>
  <si>
    <t xml:space="preserve">Folha dos 12 meses dividida pela receita dos 12 meses.</t>
  </si>
  <si>
    <t xml:space="preserve">INSS do sócio sobre o pró-labore</t>
  </si>
  <si>
    <t xml:space="preserve">Contribuinte individual, limitado ao teto.</t>
  </si>
  <si>
    <t xml:space="preserve">Limite do Simples Nacional</t>
  </si>
  <si>
    <t xml:space="preserve">Receita bruta em 12 meses.</t>
  </si>
  <si>
    <t xml:space="preserve">Limite do MEI</t>
  </si>
  <si>
    <t xml:space="preserve">Receita bruta no ano-calendário.</t>
  </si>
  <si>
    <t xml:space="preserve">Simples Nacional — Anexo III</t>
  </si>
  <si>
    <t xml:space="preserve">Serviços em geral e Fator R a partir de 28%.</t>
  </si>
  <si>
    <t xml:space="preserve">Receita em 12 meses de</t>
  </si>
  <si>
    <t xml:space="preserve">até</t>
  </si>
  <si>
    <t xml:space="preserve">Alíquota nominal</t>
  </si>
  <si>
    <t xml:space="preserve">Parcela a deduzir</t>
  </si>
  <si>
    <t xml:space="preserve">Simples Nacional — Anexo V</t>
  </si>
  <si>
    <t xml:space="preserve">Serviços intelectuais com Fator R abaixo de 28%.</t>
  </si>
  <si>
    <t xml:space="preserve">Fonte: Lei Complementar nº 123/2006, anexos III e V; tabela do INSS de 2026; salário mínimo de 2026 fixado em R$ 1.621,00.</t>
  </si>
  <si>
    <t xml:space="preserve">Lançamentos</t>
  </si>
  <si>
    <t xml:space="preserve">Uma linha por movimento. Preencha da linha 5 para baixo — as fórmulas já vão até a linha 1000.</t>
  </si>
  <si>
    <t xml:space="preserve">Data</t>
  </si>
  <si>
    <t xml:space="preserve">Tipo</t>
  </si>
  <si>
    <t xml:space="preserve">Categoria</t>
  </si>
  <si>
    <t xml:space="preserve">Descrição</t>
  </si>
  <si>
    <t xml:space="preserve">Valor</t>
  </si>
  <si>
    <t xml:space="preserve">Mês</t>
  </si>
  <si>
    <t xml:space="preserve">Entrada/Saída</t>
  </si>
  <si>
    <t xml:space="preserve">2026-01-08</t>
  </si>
  <si>
    <t xml:space="preserve">Entrada</t>
  </si>
  <si>
    <t xml:space="preserve">Serviço prestado</t>
  </si>
  <si>
    <t xml:space="preserve">NF 001 — Cliente Alfa</t>
  </si>
  <si>
    <t xml:space="preserve">2026-01-15</t>
  </si>
  <si>
    <t xml:space="preserve">NF 002 — Cliente Beta</t>
  </si>
  <si>
    <t xml:space="preserve">2026-01-20</t>
  </si>
  <si>
    <t xml:space="preserve">Saída</t>
  </si>
  <si>
    <t xml:space="preserve">DAS / imposto</t>
  </si>
  <si>
    <t xml:space="preserve">DAS competência 12/2025</t>
  </si>
  <si>
    <t xml:space="preserve">2026-01-05</t>
  </si>
  <si>
    <t xml:space="preserve">Pró-labore</t>
  </si>
  <si>
    <t xml:space="preserve">Pró-labore janeiro</t>
  </si>
  <si>
    <t xml:space="preserve">INSS do sócio</t>
  </si>
  <si>
    <t xml:space="preserve">GPS janeiro</t>
  </si>
  <si>
    <t xml:space="preserve">2026-01-10</t>
  </si>
  <si>
    <t xml:space="preserve">Contabilidade</t>
  </si>
  <si>
    <t xml:space="preserve">Mensalidade contábil</t>
  </si>
  <si>
    <t xml:space="preserve">Painel do ano</t>
  </si>
  <si>
    <t xml:space="preserve">Tudo aqui é fórmula. Alimente a aba Lançamentos e este resumo se monta sozinho.</t>
  </si>
  <si>
    <t xml:space="preserve">Resumo do ano</t>
  </si>
  <si>
    <t xml:space="preserve">Entradas no ano</t>
  </si>
  <si>
    <t xml:space="preserve">Saídas no ano</t>
  </si>
  <si>
    <t xml:space="preserve">Sobra no ano</t>
  </si>
  <si>
    <t xml:space="preserve">Checagem do Fator R</t>
  </si>
  <si>
    <t xml:space="preserve">Pró-labore no ano (12 meses)</t>
  </si>
  <si>
    <t xml:space="preserve">Receita em 12 meses (RBT12)</t>
  </si>
  <si>
    <t xml:space="preserve">Fator R</t>
  </si>
  <si>
    <t xml:space="preserve">Anexo aplicável</t>
  </si>
  <si>
    <t xml:space="preserve">Imposto estimado</t>
  </si>
  <si>
    <t xml:space="preserve">Estimativa para planejamento. A apuração oficial é do seu contador.</t>
  </si>
  <si>
    <t xml:space="preserve">Receita base em 12 meses</t>
  </si>
  <si>
    <t xml:space="preserve">Alíquota nominal da faixa</t>
  </si>
  <si>
    <t xml:space="preserve">Alíquota efetiva</t>
  </si>
  <si>
    <t xml:space="preserve">DAS estimado por mês</t>
  </si>
  <si>
    <t xml:space="preserve">Mês a mês</t>
  </si>
  <si>
    <t xml:space="preserve">Entradas</t>
  </si>
  <si>
    <t xml:space="preserve">Saídas</t>
  </si>
  <si>
    <t xml:space="preserve">Sobra</t>
  </si>
  <si>
    <t xml:space="preserve">Sobra acumulada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</si>
  <si>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</si>
  <si>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</si>
  <si>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</si>
  <si>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</si>
  <si>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</si>
  <si>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</si>
  <si>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</si>
  <si>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</si>
  <si>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</si>
  <si>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</si>
  <si>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</si>
  <si>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</si>
  <si>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</si>
  <si>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Saídas por categoria</t>
  </si>
  <si>
    <t xml:space="preserve">Total no ano</t>
  </si>
  <si>
    <t xml:space="preserve">% das saídas</t>
  </si>
  <si>
    <t xml:space="preserve">Salário de funcionário</t>
  </si>
  <si>
    <t xml:space="preserve">Ferramenta / software</t>
  </si>
  <si>
    <t xml:space="preserve">Deslocamento</t>
  </si>
  <si>
    <t xml:space="preserve">Material e insumo</t>
  </si>
  <si>
    <t xml:space="preserve">Marketing</t>
  </si>
  <si>
    <t xml:space="preserve">Taxa bancária</t>
  </si>
  <si>
    <t xml:space="preserve">Outra saída</t>
  </si>
  <si>
    <t xml:space="preserve">Reservas</t>
  </si>
  <si>
    <t xml:space="preserve">O que a CLT guardava por você e agora é responsabilidade sua.</t>
  </si>
  <si>
    <t xml:space="preserve">Guardar todo mês</t>
  </si>
  <si>
    <t xml:space="preserve">Reserva</t>
  </si>
  <si>
    <t xml:space="preserve">Por mês</t>
  </si>
  <si>
    <t xml:space="preserve">No ano</t>
  </si>
  <si>
    <t xml:space="preserve">Décimo terceiro</t>
  </si>
  <si>
    <t xml:space="preserve">Equivale ao 13º que a carteira assinada pagava em dezembro.</t>
  </si>
  <si>
    <t xml:space="preserve">Terço de férias</t>
  </si>
  <si>
    <t xml:space="preserve">O mês de férias já está nos doze; o extra é só o terço constitucional.</t>
  </si>
  <si>
    <t xml:space="preserve">Imposto do mês</t>
  </si>
  <si>
    <t xml:space="preserve">DAS estimado. Separe assim que a nota é paga, não no dia 20.</t>
  </si>
  <si>
    <t xml:space="preserve">Reserva de emergência</t>
  </si>
  <si>
    <t xml:space="preserve">Meta: seis meses de custo fixo. Este valor monta a reserva em doze meses.</t>
  </si>
  <si>
    <t xml:space="preserve">Total a guardar</t>
  </si>
  <si>
    <t xml:space="preserve">Por que isso importa</t>
  </si>
  <si>
    <t xml:space="preserve">•  Como PJ, mês sem faturar é mês sem receber. A reserva de emergência não é luxo, é o que impede que você aceite qualquer proposta por falta de caixa.</t>
  </si>
  <si>
    <t xml:space="preserve">•  O imposto separado no ato evita o aperto do dia 20. O dinheiro do DAS nunca foi seu.</t>
  </si>
  <si>
    <t xml:space="preserve">•  A reserva do 13º e das férias é o que permite parar em dezembro e em janeiro sem perder receita do ano.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</si>
</sst>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"/>
    <numFmt numFmtId="167" formatCode="&quot;R$ &quot;#,##0.00;[RED]&quot;(R$ &quot;#,##0.00\);\-"/>
    <numFmt numFmtId="168" formatCode="0.0%"/>
    <numFmt numFmtId="169" formatCode="dd/mm/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2"/>
      <color rgb="FF004241"/>
      <name val="Arial"/>
      <family val="0"/>
      <charset val="1"/>
    </font>
    <font>
      <sz val="11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20"/>
      <color rgb="FF004241"/>
      <name val="Arial"/>
      <family val="0"/>
      <charset val="1"/>
    </font>
    <font>
      <b val="true"/>
      <sz val="11"/>
      <color rgb="FF004241"/>
      <name val="Arial"/>
      <family val="0"/>
      <charset val="1"/>
    </font>
    <font>
      <i val="true"/>
      <sz val="10"/>
      <color rgb="FFA8500D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04241"/>
        <bgColor rgb="FF003300"/>
      </patternFill>
    </fill>
    <fill>
      <patternFill patternType="solid">
        <fgColor rgb="FFFFF9C4"/>
        <bgColor rgb="FFFFF6EE"/>
      </patternFill>
    </fill>
    <fill>
      <patternFill patternType="solid">
        <fgColor rgb="FFFFF6EE"/>
        <bgColor rgb="FFF2F2EF"/>
      </patternFill>
    </fill>
    <fill>
      <patternFill patternType="solid">
        <fgColor rgb="FFF2F2EF"/>
        <bgColor rgb="FFFFF6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EE3E0"/>
      </left>
      <right style="thin">
        <color rgb="FFDEE3E0"/>
      </right>
      <top style="thin">
        <color rgb="FFDEE3E0"/>
      </top>
      <bottom style="thin">
        <color rgb="FFDEE3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7" fontId="10" fillId="3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9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8" fontId="7" fillId="0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4" fillId="0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7" fontId="9" fillId="0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04241"/>
          <bgColor rgb="FF000000"/>
        </patternFill>
      </fill>
    </dxf>
    <dxf>
      <fill>
        <patternFill patternType="solid">
          <fgColor rgb="FFFFF9C4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F2F2EF"/>
      <rgbColor rgb="FF660066"/>
      <rgbColor rgb="FFFF8080"/>
      <rgbColor rgb="FF0066CC"/>
      <rgbColor rgb="FFDEE3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6E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4241"/>
      <rgbColor rgb="FF339966"/>
      <rgbColor rgb="FF003300"/>
      <rgbColor rgb="FF333300"/>
      <rgbColor rgb="FFA8500D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6"/>
  </cols>
  <sheetData>
    <row r="1" customFormat="false" ht="37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B4" s="3" t="s">
        <v>2</v>
      </c>
    </row>
    <row r="5" customFormat="false" ht="30" hidden="false" customHeight="true" outlineLevel="0" collapsed="false">
      <c r="B5" s="4" t="s">
        <v>3</v>
      </c>
    </row>
    <row r="6" customFormat="false" ht="15" hidden="false" customHeight="false" outlineLevel="0" collapsed="false">
      <c r="B6" s="4"/>
    </row>
    <row r="7" customFormat="false" ht="15" hidden="false" customHeight="false" outlineLevel="0" collapsed="false">
      <c r="B7" s="3" t="s">
        <v>4</v>
      </c>
    </row>
    <row r="8" customFormat="false" ht="30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0" customFormat="false" ht="30" hidden="false" customHeight="true" outlineLevel="0" collapsed="false">
      <c r="B10" s="4" t="s">
        <v>7</v>
      </c>
    </row>
    <row r="11" customFormat="false" ht="30" hidden="false" customHeight="true" outlineLevel="0" collapsed="false">
      <c r="B11" s="4" t="s">
        <v>8</v>
      </c>
    </row>
    <row r="12" customFormat="false" ht="30" hidden="false" customHeight="true" outlineLevel="0" collapsed="false">
      <c r="B12" s="4" t="s">
        <v>9</v>
      </c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3" t="s">
        <v>10</v>
      </c>
    </row>
    <row r="15" customFormat="false" ht="45" hidden="false" customHeight="true" outlineLevel="0" collapsed="false">
      <c r="B15" s="4" t="s">
        <v>11</v>
      </c>
    </row>
    <row r="16" customFormat="false" ht="15" hidden="false" customHeight="false" outlineLevel="0" collapsed="false">
      <c r="B16" s="4"/>
    </row>
    <row r="17" customFormat="false" ht="15" hidden="false" customHeight="false" outlineLevel="0" collapsed="false">
      <c r="B17" s="3" t="s">
        <v>12</v>
      </c>
    </row>
    <row r="18" customFormat="false" ht="45" hidden="false" customHeight="true" outlineLevel="0" collapsed="false">
      <c r="B18" s="4" t="s">
        <v>13</v>
      </c>
    </row>
    <row r="20" customFormat="false" ht="15" hidden="false" customHeight="false" outlineLevel="0" collapsed="false">
      <c r="B20" s="5" t="s">
        <v>14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20"/>
    <col collapsed="false" customWidth="true" hidden="false" outlineLevel="0" max="4" min="4" style="0" width="60"/>
  </cols>
  <sheetData>
    <row r="1" customFormat="false" ht="37.5" hidden="false" customHeight="true" outlineLevel="0" collapsed="false">
      <c r="A1" s="1" t="s">
        <v>15</v>
      </c>
      <c r="B1" s="1"/>
      <c r="C1" s="1"/>
      <c r="D1" s="1"/>
    </row>
    <row r="2" customFormat="false" ht="19.5" hidden="false" customHeight="true" outlineLevel="0" collapsed="false">
      <c r="A2" s="2" t="s">
        <v>16</v>
      </c>
      <c r="B2" s="2"/>
      <c r="C2" s="2"/>
      <c r="D2" s="2"/>
    </row>
    <row r="4" customFormat="false" ht="15" hidden="false" customHeight="false" outlineLevel="0" collapsed="false">
      <c r="B4" s="3" t="s">
        <v>17</v>
      </c>
    </row>
    <row r="5" customFormat="false" ht="15" hidden="false" customHeight="false" outlineLevel="0" collapsed="false">
      <c r="B5" s="6" t="s">
        <v>18</v>
      </c>
      <c r="C5" s="7" t="s">
        <v>19</v>
      </c>
      <c r="D5" s="5" t="s">
        <v>20</v>
      </c>
    </row>
    <row r="6" customFormat="false" ht="15" hidden="false" customHeight="false" outlineLevel="0" collapsed="false">
      <c r="B6" s="6" t="s">
        <v>21</v>
      </c>
      <c r="C6" s="7" t="s">
        <v>22</v>
      </c>
      <c r="D6" s="5" t="s">
        <v>23</v>
      </c>
    </row>
    <row r="7" customFormat="false" ht="15" hidden="false" customHeight="false" outlineLevel="0" collapsed="false">
      <c r="B7" s="6" t="s">
        <v>24</v>
      </c>
      <c r="C7" s="8" t="n">
        <v>2026</v>
      </c>
      <c r="D7" s="5" t="s">
        <v>25</v>
      </c>
    </row>
    <row r="8" customFormat="false" ht="15" hidden="false" customHeight="false" outlineLevel="0" collapsed="false">
      <c r="B8" s="6" t="s">
        <v>26</v>
      </c>
      <c r="C8" s="9" t="n">
        <v>12000</v>
      </c>
      <c r="D8" s="5" t="s">
        <v>27</v>
      </c>
    </row>
    <row r="9" customFormat="false" ht="15" hidden="false" customHeight="false" outlineLevel="0" collapsed="false">
      <c r="B9" s="6" t="s">
        <v>28</v>
      </c>
      <c r="C9" s="9" t="n">
        <v>3360</v>
      </c>
      <c r="D9" s="5" t="s">
        <v>29</v>
      </c>
    </row>
    <row r="10" customFormat="false" ht="15" hidden="false" customHeight="false" outlineLevel="0" collapsed="false">
      <c r="B10" s="6" t="s">
        <v>30</v>
      </c>
      <c r="C10" s="9" t="n">
        <v>250</v>
      </c>
      <c r="D10" s="5" t="s">
        <v>31</v>
      </c>
    </row>
    <row r="11" customFormat="false" ht="15" hidden="false" customHeight="false" outlineLevel="0" collapsed="false">
      <c r="B11" s="6" t="s">
        <v>32</v>
      </c>
      <c r="C11" s="9" t="n">
        <v>0</v>
      </c>
      <c r="D11" s="5" t="s">
        <v>33</v>
      </c>
    </row>
    <row r="12" customFormat="false" ht="15" hidden="false" customHeight="false" outlineLevel="0" collapsed="false">
      <c r="B12" s="6" t="s">
        <v>34</v>
      </c>
      <c r="C12" s="7" t="s">
        <v>35</v>
      </c>
      <c r="D12" s="5" t="s">
        <v>36</v>
      </c>
    </row>
    <row r="14" customFormat="false" ht="15" hidden="false" customHeight="false" outlineLevel="0" collapsed="false">
      <c r="B14" s="3" t="s">
        <v>37</v>
      </c>
    </row>
    <row r="15" customFormat="false" ht="15" hidden="false" customHeight="false" outlineLevel="0" collapsed="false">
      <c r="B15" s="10" t="s">
        <v>38</v>
      </c>
      <c r="C15" s="10"/>
      <c r="D15" s="10"/>
    </row>
    <row r="16" customFormat="false" ht="15" hidden="false" customHeight="false" outlineLevel="0" collapsed="false">
      <c r="B16" s="10" t="s">
        <v>39</v>
      </c>
      <c r="C16" s="10"/>
      <c r="D16" s="10"/>
    </row>
    <row r="17" customFormat="false" ht="15" hidden="false" customHeight="false" outlineLevel="0" collapsed="false">
      <c r="B17" s="10" t="s">
        <v>40</v>
      </c>
      <c r="C17" s="10"/>
      <c r="D17" s="10"/>
    </row>
  </sheetData>
  <mergeCells count="5">
    <mergeCell ref="A1:D1"/>
    <mergeCell ref="A2:D2"/>
    <mergeCell ref="B15:D15"/>
    <mergeCell ref="B16:D16"/>
    <mergeCell ref="B17:D17"/>
  </mergeCells>
  <dataValidations count="1">
    <dataValidation allowBlank="false" errorStyle="stop" operator="between" showDropDown="false" showErrorMessage="false" showInputMessage="false" sqref="C12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4" min="3" style="0" width="18"/>
    <col collapsed="false" customWidth="true" hidden="false" outlineLevel="0" max="5" min="5" style="0" width="46"/>
  </cols>
  <sheetData>
    <row r="1" customFormat="false" ht="37.5" hidden="false" customHeight="true" outlineLevel="0" collapsed="false">
      <c r="A1" s="1" t="s">
        <v>41</v>
      </c>
      <c r="B1" s="1"/>
      <c r="C1" s="1"/>
      <c r="D1" s="1"/>
      <c r="E1" s="1"/>
    </row>
    <row r="2" customFormat="false" ht="19.5" hidden="false" customHeight="true" outlineLevel="0" collapsed="false">
      <c r="A2" s="2" t="s">
        <v>42</v>
      </c>
      <c r="B2" s="2"/>
      <c r="C2" s="2"/>
      <c r="D2" s="2"/>
      <c r="E2" s="2"/>
    </row>
    <row r="4" customFormat="false" ht="15" hidden="false" customHeight="false" outlineLevel="0" collapsed="false">
      <c r="B4" s="3" t="s">
        <v>43</v>
      </c>
    </row>
    <row r="5" customFormat="false" ht="15" hidden="false" customHeight="false" outlineLevel="0" collapsed="false">
      <c r="B5" s="6" t="s">
        <v>44</v>
      </c>
      <c r="C5" s="9" t="n">
        <v>1621</v>
      </c>
      <c r="E5" s="5" t="s">
        <v>45</v>
      </c>
    </row>
    <row r="6" customFormat="false" ht="15" hidden="false" customHeight="false" outlineLevel="0" collapsed="false">
      <c r="B6" s="6" t="s">
        <v>46</v>
      </c>
      <c r="C6" s="9" t="n">
        <v>8475.55</v>
      </c>
      <c r="E6" s="5" t="s">
        <v>47</v>
      </c>
    </row>
    <row r="7" customFormat="false" ht="15" hidden="false" customHeight="false" outlineLevel="0" collapsed="false">
      <c r="B7" s="6" t="s">
        <v>48</v>
      </c>
      <c r="C7" s="11" t="n">
        <v>0.28</v>
      </c>
      <c r="E7" s="5" t="s">
        <v>49</v>
      </c>
    </row>
    <row r="8" customFormat="false" ht="15" hidden="false" customHeight="false" outlineLevel="0" collapsed="false">
      <c r="B8" s="6" t="s">
        <v>50</v>
      </c>
      <c r="C8" s="11" t="n">
        <v>0.11</v>
      </c>
      <c r="E8" s="5" t="s">
        <v>51</v>
      </c>
    </row>
    <row r="9" customFormat="false" ht="15" hidden="false" customHeight="false" outlineLevel="0" collapsed="false">
      <c r="B9" s="6" t="s">
        <v>52</v>
      </c>
      <c r="C9" s="9" t="n">
        <v>4800000</v>
      </c>
      <c r="E9" s="5" t="s">
        <v>53</v>
      </c>
    </row>
    <row r="10" customFormat="false" ht="15" hidden="false" customHeight="false" outlineLevel="0" collapsed="false">
      <c r="B10" s="6" t="s">
        <v>54</v>
      </c>
      <c r="C10" s="9" t="n">
        <v>81000</v>
      </c>
      <c r="E10" s="5" t="s">
        <v>55</v>
      </c>
    </row>
    <row r="12" customFormat="false" ht="15" hidden="false" customHeight="false" outlineLevel="0" collapsed="false">
      <c r="B12" s="3" t="s">
        <v>56</v>
      </c>
      <c r="E12" s="5" t="s">
        <v>57</v>
      </c>
    </row>
    <row r="13" customFormat="false" ht="15" hidden="false" customHeight="false" outlineLevel="0" collapsed="false">
      <c r="B13" s="12" t="s">
        <v>58</v>
      </c>
      <c r="C13" s="12" t="s">
        <v>59</v>
      </c>
      <c r="D13" s="12" t="s">
        <v>60</v>
      </c>
      <c r="E13" s="12" t="s">
        <v>61</v>
      </c>
    </row>
    <row r="14" customFormat="false" ht="15" hidden="false" customHeight="false" outlineLevel="0" collapsed="false">
      <c r="B14" s="13" t="n">
        <v>0</v>
      </c>
      <c r="C14" s="13" t="n">
        <v>180000</v>
      </c>
      <c r="D14" s="14" t="n">
        <v>0.06</v>
      </c>
      <c r="E14" s="13" t="n">
        <v>0</v>
      </c>
    </row>
    <row r="15" customFormat="false" ht="15" hidden="false" customHeight="false" outlineLevel="0" collapsed="false">
      <c r="B15" s="13" t="n">
        <v>180000.01</v>
      </c>
      <c r="C15" s="13" t="n">
        <v>360000</v>
      </c>
      <c r="D15" s="14" t="n">
        <v>0.112</v>
      </c>
      <c r="E15" s="13" t="n">
        <v>9360</v>
      </c>
    </row>
    <row r="16" customFormat="false" ht="15" hidden="false" customHeight="false" outlineLevel="0" collapsed="false">
      <c r="B16" s="13" t="n">
        <v>360000.01</v>
      </c>
      <c r="C16" s="13" t="n">
        <v>720000</v>
      </c>
      <c r="D16" s="14" t="n">
        <v>0.135</v>
      </c>
      <c r="E16" s="13" t="n">
        <v>17640</v>
      </c>
    </row>
    <row r="17" customFormat="false" ht="15" hidden="false" customHeight="false" outlineLevel="0" collapsed="false">
      <c r="B17" s="13" t="n">
        <v>720000.01</v>
      </c>
      <c r="C17" s="13" t="n">
        <v>1800000</v>
      </c>
      <c r="D17" s="14" t="n">
        <v>0.16</v>
      </c>
      <c r="E17" s="13" t="n">
        <v>35640</v>
      </c>
    </row>
    <row r="18" customFormat="false" ht="15" hidden="false" customHeight="false" outlineLevel="0" collapsed="false">
      <c r="B18" s="13" t="n">
        <v>1800000.01</v>
      </c>
      <c r="C18" s="13" t="n">
        <v>3600000</v>
      </c>
      <c r="D18" s="14" t="n">
        <v>0.21</v>
      </c>
      <c r="E18" s="13" t="n">
        <v>125640</v>
      </c>
    </row>
    <row r="19" customFormat="false" ht="15" hidden="false" customHeight="false" outlineLevel="0" collapsed="false">
      <c r="B19" s="13" t="n">
        <v>3600000.01</v>
      </c>
      <c r="C19" s="13" t="n">
        <v>4800000</v>
      </c>
      <c r="D19" s="14" t="n">
        <v>0.33</v>
      </c>
      <c r="E19" s="13" t="n">
        <v>648000</v>
      </c>
    </row>
    <row r="21" customFormat="false" ht="15" hidden="false" customHeight="false" outlineLevel="0" collapsed="false">
      <c r="B21" s="3" t="s">
        <v>62</v>
      </c>
      <c r="E21" s="5" t="s">
        <v>63</v>
      </c>
    </row>
    <row r="22" customFormat="false" ht="15" hidden="false" customHeight="false" outlineLevel="0" collapsed="false">
      <c r="B22" s="12" t="s">
        <v>58</v>
      </c>
      <c r="C22" s="12" t="s">
        <v>59</v>
      </c>
      <c r="D22" s="12" t="s">
        <v>60</v>
      </c>
      <c r="E22" s="12" t="s">
        <v>61</v>
      </c>
    </row>
    <row r="23" customFormat="false" ht="15" hidden="false" customHeight="false" outlineLevel="0" collapsed="false">
      <c r="B23" s="13" t="n">
        <v>0</v>
      </c>
      <c r="C23" s="13" t="n">
        <v>180000</v>
      </c>
      <c r="D23" s="14" t="n">
        <v>0.155</v>
      </c>
      <c r="E23" s="13" t="n">
        <v>0</v>
      </c>
    </row>
    <row r="24" customFormat="false" ht="15" hidden="false" customHeight="false" outlineLevel="0" collapsed="false">
      <c r="B24" s="13" t="n">
        <v>180000.01</v>
      </c>
      <c r="C24" s="13" t="n">
        <v>360000</v>
      </c>
      <c r="D24" s="14" t="n">
        <v>0.18</v>
      </c>
      <c r="E24" s="13" t="n">
        <v>4500</v>
      </c>
    </row>
    <row r="25" customFormat="false" ht="15" hidden="false" customHeight="false" outlineLevel="0" collapsed="false">
      <c r="B25" s="13" t="n">
        <v>360000.01</v>
      </c>
      <c r="C25" s="13" t="n">
        <v>720000</v>
      </c>
      <c r="D25" s="14" t="n">
        <v>0.195</v>
      </c>
      <c r="E25" s="13" t="n">
        <v>9900</v>
      </c>
    </row>
    <row r="26" customFormat="false" ht="15" hidden="false" customHeight="false" outlineLevel="0" collapsed="false">
      <c r="B26" s="13" t="n">
        <v>720000.01</v>
      </c>
      <c r="C26" s="13" t="n">
        <v>1800000</v>
      </c>
      <c r="D26" s="14" t="n">
        <v>0.205</v>
      </c>
      <c r="E26" s="13" t="n">
        <v>17100</v>
      </c>
    </row>
    <row r="27" customFormat="false" ht="15" hidden="false" customHeight="false" outlineLevel="0" collapsed="false">
      <c r="B27" s="13" t="n">
        <v>1800000.01</v>
      </c>
      <c r="C27" s="13" t="n">
        <v>3600000</v>
      </c>
      <c r="D27" s="14" t="n">
        <v>0.23</v>
      </c>
      <c r="E27" s="13" t="n">
        <v>62100</v>
      </c>
    </row>
    <row r="28" customFormat="false" ht="15" hidden="false" customHeight="false" outlineLevel="0" collapsed="false">
      <c r="B28" s="13" t="n">
        <v>3600000.01</v>
      </c>
      <c r="C28" s="13" t="n">
        <v>4800000</v>
      </c>
      <c r="D28" s="14" t="n">
        <v>0.305</v>
      </c>
      <c r="E28" s="13" t="n">
        <v>540000</v>
      </c>
    </row>
    <row r="30" customFormat="false" ht="15" hidden="false" customHeight="false" outlineLevel="0" collapsed="false">
      <c r="B30" s="15" t="s">
        <v>64</v>
      </c>
      <c r="C30" s="15"/>
      <c r="D30" s="15"/>
      <c r="E30" s="15"/>
      <c r="F30" s="15"/>
    </row>
  </sheetData>
  <mergeCells count="3">
    <mergeCell ref="A1:E1"/>
    <mergeCell ref="A2:E2"/>
    <mergeCell ref="B30:F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4" min="4" style="0" width="40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16"/>
  </cols>
  <sheetData>
    <row r="1" customFormat="false" ht="37.5" hidden="false" customHeight="true" outlineLevel="0" collapsed="false">
      <c r="A1" s="1" t="s">
        <v>65</v>
      </c>
      <c r="B1" s="1"/>
      <c r="C1" s="1"/>
      <c r="D1" s="1"/>
      <c r="E1" s="1"/>
      <c r="F1" s="1"/>
      <c r="G1" s="1"/>
    </row>
    <row r="2" customFormat="false" ht="19.5" hidden="false" customHeight="true" outlineLevel="0" collapsed="false">
      <c r="A2" s="2" t="s">
        <v>66</v>
      </c>
      <c r="B2" s="2"/>
      <c r="C2" s="2"/>
      <c r="D2" s="2"/>
      <c r="E2" s="2"/>
      <c r="F2" s="2"/>
      <c r="G2" s="2"/>
    </row>
    <row r="4" customFormat="false" ht="24" hidden="false" customHeight="true" outlineLevel="0" collapsed="false">
      <c r="A4" s="16" t="s">
        <v>67</v>
      </c>
      <c r="B4" s="16" t="s">
        <v>68</v>
      </c>
      <c r="C4" s="16" t="s">
        <v>69</v>
      </c>
      <c r="D4" s="16" t="s">
        <v>70</v>
      </c>
      <c r="E4" s="16" t="s">
        <v>71</v>
      </c>
      <c r="F4" s="16" t="s">
        <v>72</v>
      </c>
      <c r="G4" s="16" t="s">
        <v>73</v>
      </c>
    </row>
    <row r="5" customFormat="false" ht="15" hidden="false" customHeight="false" outlineLevel="0" collapsed="false">
      <c r="A5" s="17" t="s">
        <v>74</v>
      </c>
      <c r="B5" s="18" t="s">
        <v>75</v>
      </c>
      <c r="C5" s="18" t="s">
        <v>76</v>
      </c>
      <c r="D5" s="18" t="s">
        <v>77</v>
      </c>
      <c r="E5" s="19" t="n">
        <v>6000</v>
      </c>
      <c r="F5" s="20" t="str">
        <f aca="false">IF($A5="","",TEXT($A5,"MM"))</f>
        <v>01</v>
      </c>
      <c r="G5" s="21" t="n">
        <f aca="false">IF($E5="","",IF($B5="Entrada",$E5,-$E5))</f>
        <v>6000</v>
      </c>
    </row>
    <row r="6" customFormat="false" ht="15" hidden="false" customHeight="false" outlineLevel="0" collapsed="false">
      <c r="A6" s="17" t="s">
        <v>78</v>
      </c>
      <c r="B6" s="18" t="s">
        <v>75</v>
      </c>
      <c r="C6" s="18" t="s">
        <v>76</v>
      </c>
      <c r="D6" s="18" t="s">
        <v>79</v>
      </c>
      <c r="E6" s="19" t="n">
        <v>6000</v>
      </c>
      <c r="F6" s="20" t="str">
        <f aca="false">IF($A6="","",TEXT($A6,"MM"))</f>
        <v>01</v>
      </c>
      <c r="G6" s="21" t="n">
        <f aca="false">IF($E6="","",IF($B6="Entrada",$E6,-$E6))</f>
        <v>6000</v>
      </c>
    </row>
    <row r="7" customFormat="false" ht="15" hidden="false" customHeight="false" outlineLevel="0" collapsed="false">
      <c r="A7" s="17" t="s">
        <v>80</v>
      </c>
      <c r="B7" s="18" t="s">
        <v>81</v>
      </c>
      <c r="C7" s="18" t="s">
        <v>82</v>
      </c>
      <c r="D7" s="18" t="s">
        <v>83</v>
      </c>
      <c r="E7" s="19" t="n">
        <v>720</v>
      </c>
      <c r="F7" s="20" t="str">
        <f aca="false">IF($A7="","",TEXT($A7,"MM"))</f>
        <v>01</v>
      </c>
      <c r="G7" s="21" t="n">
        <f aca="false">IF($E7="","",IF($B7="Entrada",$E7,-$E7))</f>
        <v>-720</v>
      </c>
    </row>
    <row r="8" customFormat="false" ht="15" hidden="false" customHeight="false" outlineLevel="0" collapsed="false">
      <c r="A8" s="17" t="s">
        <v>84</v>
      </c>
      <c r="B8" s="18" t="s">
        <v>81</v>
      </c>
      <c r="C8" s="18" t="s">
        <v>85</v>
      </c>
      <c r="D8" s="18" t="s">
        <v>86</v>
      </c>
      <c r="E8" s="19" t="n">
        <v>3360</v>
      </c>
      <c r="F8" s="20" t="str">
        <f aca="false">IF($A8="","",TEXT($A8,"MM"))</f>
        <v>01</v>
      </c>
      <c r="G8" s="21" t="n">
        <f aca="false">IF($E8="","",IF($B8="Entrada",$E8,-$E8))</f>
        <v>-3360</v>
      </c>
    </row>
    <row r="9" customFormat="false" ht="15" hidden="false" customHeight="false" outlineLevel="0" collapsed="false">
      <c r="A9" s="17" t="s">
        <v>84</v>
      </c>
      <c r="B9" s="18" t="s">
        <v>81</v>
      </c>
      <c r="C9" s="18" t="s">
        <v>87</v>
      </c>
      <c r="D9" s="18" t="s">
        <v>88</v>
      </c>
      <c r="E9" s="19" t="n">
        <v>369.6</v>
      </c>
      <c r="F9" s="20" t="str">
        <f aca="false">IF($A9="","",TEXT($A9,"MM"))</f>
        <v>01</v>
      </c>
      <c r="G9" s="21" t="n">
        <f aca="false">IF($E9="","",IF($B9="Entrada",$E9,-$E9))</f>
        <v>-369.6</v>
      </c>
    </row>
    <row r="10" customFormat="false" ht="15" hidden="false" customHeight="false" outlineLevel="0" collapsed="false">
      <c r="A10" s="17" t="s">
        <v>89</v>
      </c>
      <c r="B10" s="18" t="s">
        <v>81</v>
      </c>
      <c r="C10" s="18" t="s">
        <v>90</v>
      </c>
      <c r="D10" s="18" t="s">
        <v>91</v>
      </c>
      <c r="E10" s="19" t="n">
        <v>250</v>
      </c>
      <c r="F10" s="20" t="str">
        <f aca="false">IF($A10="","",TEXT($A10,"MM"))</f>
        <v>01</v>
      </c>
      <c r="G10" s="21" t="n">
        <f aca="false">IF($E10="","",IF($B10="Entrada",$E10,-$E10))</f>
        <v>-250</v>
      </c>
    </row>
    <row r="11" customFormat="false" ht="15" hidden="false" customHeight="false" outlineLevel="0" collapsed="false">
      <c r="A11" s="17"/>
      <c r="B11" s="18"/>
      <c r="C11" s="18"/>
      <c r="D11" s="18"/>
      <c r="E11" s="19"/>
      <c r="F11" s="20" t="str">
        <f aca="false">IF($A11="","",TEXT($A11,"MM"))</f>
        <v/>
      </c>
      <c r="G11" s="21" t="str">
        <f aca="false">IF($E11="","",IF($B11="Entrada",$E11,-$E11))</f>
        <v/>
      </c>
    </row>
    <row r="12" customFormat="false" ht="15" hidden="false" customHeight="false" outlineLevel="0" collapsed="false">
      <c r="A12" s="17"/>
      <c r="B12" s="18"/>
      <c r="C12" s="18"/>
      <c r="D12" s="18"/>
      <c r="E12" s="19"/>
      <c r="F12" s="20" t="str">
        <f aca="false">IF($A12="","",TEXT($A12,"MM"))</f>
        <v/>
      </c>
      <c r="G12" s="21" t="str">
        <f aca="false">IF($E12="","",IF($B12="Entrada",$E12,-$E12))</f>
        <v/>
      </c>
    </row>
    <row r="13" customFormat="false" ht="15" hidden="false" customHeight="false" outlineLevel="0" collapsed="false">
      <c r="A13" s="17"/>
      <c r="B13" s="18"/>
      <c r="C13" s="18"/>
      <c r="D13" s="18"/>
      <c r="E13" s="19"/>
      <c r="F13" s="20" t="str">
        <f aca="false">IF($A13="","",TEXT($A13,"MM"))</f>
        <v/>
      </c>
      <c r="G13" s="21" t="str">
        <f aca="false">IF($E13="","",IF($B13="Entrada",$E13,-$E13))</f>
        <v/>
      </c>
    </row>
    <row r="14" customFormat="false" ht="15" hidden="false" customHeight="false" outlineLevel="0" collapsed="false">
      <c r="A14" s="17"/>
      <c r="B14" s="18"/>
      <c r="C14" s="18"/>
      <c r="D14" s="18"/>
      <c r="E14" s="19"/>
      <c r="F14" s="20" t="str">
        <f aca="false">IF($A14="","",TEXT($A14,"MM"))</f>
        <v/>
      </c>
      <c r="G14" s="21" t="str">
        <f aca="false">IF($E14="","",IF($B14="Entrada",$E14,-$E14))</f>
        <v/>
      </c>
    </row>
    <row r="15" customFormat="false" ht="15" hidden="false" customHeight="false" outlineLevel="0" collapsed="false">
      <c r="A15" s="17"/>
      <c r="B15" s="18"/>
      <c r="C15" s="18"/>
      <c r="D15" s="18"/>
      <c r="E15" s="19"/>
      <c r="F15" s="20" t="str">
        <f aca="false">IF($A15="","",TEXT($A15,"MM"))</f>
        <v/>
      </c>
      <c r="G15" s="21" t="str">
        <f aca="false">IF($E15="","",IF($B15="Entrada",$E15,-$E15))</f>
        <v/>
      </c>
    </row>
    <row r="16" customFormat="false" ht="15" hidden="false" customHeight="false" outlineLevel="0" collapsed="false">
      <c r="A16" s="17"/>
      <c r="B16" s="18"/>
      <c r="C16" s="18"/>
      <c r="D16" s="18"/>
      <c r="E16" s="19"/>
      <c r="F16" s="20" t="str">
        <f aca="false">IF($A16="","",TEXT($A16,"MM"))</f>
        <v/>
      </c>
      <c r="G16" s="21" t="str">
        <f aca="false">IF($E16="","",IF($B16="Entrada",$E16,-$E16))</f>
        <v/>
      </c>
    </row>
    <row r="17" customFormat="false" ht="15" hidden="false" customHeight="false" outlineLevel="0" collapsed="false">
      <c r="A17" s="17"/>
      <c r="B17" s="18"/>
      <c r="C17" s="18"/>
      <c r="D17" s="18"/>
      <c r="E17" s="19"/>
      <c r="F17" s="20" t="str">
        <f aca="false">IF($A17="","",TEXT($A17,"MM"))</f>
        <v/>
      </c>
      <c r="G17" s="21" t="str">
        <f aca="false">IF($E17="","",IF($B17="Entrada",$E17,-$E17))</f>
        <v/>
      </c>
    </row>
    <row r="18" customFormat="false" ht="15" hidden="false" customHeight="false" outlineLevel="0" collapsed="false">
      <c r="A18" s="17"/>
      <c r="B18" s="18"/>
      <c r="C18" s="18"/>
      <c r="D18" s="18"/>
      <c r="E18" s="19"/>
      <c r="F18" s="20" t="str">
        <f aca="false">IF($A18="","",TEXT($A18,"MM"))</f>
        <v/>
      </c>
      <c r="G18" s="21" t="str">
        <f aca="false">IF($E18="","",IF($B18="Entrada",$E18,-$E18))</f>
        <v/>
      </c>
    </row>
    <row r="19" customFormat="false" ht="15" hidden="false" customHeight="false" outlineLevel="0" collapsed="false">
      <c r="A19" s="17"/>
      <c r="B19" s="18"/>
      <c r="C19" s="18"/>
      <c r="D19" s="18"/>
      <c r="E19" s="19"/>
      <c r="F19" s="20" t="str">
        <f aca="false">IF($A19="","",TEXT($A19,"MM"))</f>
        <v/>
      </c>
      <c r="G19" s="21" t="str">
        <f aca="false">IF($E19="","",IF($B19="Entrada",$E19,-$E19))</f>
        <v/>
      </c>
    </row>
    <row r="20" customFormat="false" ht="15" hidden="false" customHeight="false" outlineLevel="0" collapsed="false">
      <c r="A20" s="17"/>
      <c r="B20" s="18"/>
      <c r="C20" s="18"/>
      <c r="D20" s="18"/>
      <c r="E20" s="19"/>
      <c r="F20" s="20" t="str">
        <f aca="false">IF($A20="","",TEXT($A20,"MM"))</f>
        <v/>
      </c>
      <c r="G20" s="21" t="str">
        <f aca="false">IF($E20="","",IF($B20="Entrada",$E20,-$E20))</f>
        <v/>
      </c>
    </row>
    <row r="21" customFormat="false" ht="15" hidden="false" customHeight="false" outlineLevel="0" collapsed="false">
      <c r="A21" s="17"/>
      <c r="B21" s="18"/>
      <c r="C21" s="18"/>
      <c r="D21" s="18"/>
      <c r="E21" s="19"/>
      <c r="F21" s="20" t="str">
        <f aca="false">IF($A21="","",TEXT($A21,"MM"))</f>
        <v/>
      </c>
      <c r="G21" s="21" t="str">
        <f aca="false">IF($E21="","",IF($B21="Entrada",$E21,-$E21))</f>
        <v/>
      </c>
    </row>
    <row r="22" customFormat="false" ht="15" hidden="false" customHeight="false" outlineLevel="0" collapsed="false">
      <c r="A22" s="17"/>
      <c r="B22" s="18"/>
      <c r="C22" s="18"/>
      <c r="D22" s="18"/>
      <c r="E22" s="19"/>
      <c r="F22" s="20" t="str">
        <f aca="false">IF($A22="","",TEXT($A22,"MM"))</f>
        <v/>
      </c>
      <c r="G22" s="21" t="str">
        <f aca="false">IF($E22="","",IF($B22="Entrada",$E22,-$E22))</f>
        <v/>
      </c>
    </row>
    <row r="23" customFormat="false" ht="15" hidden="false" customHeight="false" outlineLevel="0" collapsed="false">
      <c r="A23" s="17"/>
      <c r="B23" s="18"/>
      <c r="C23" s="18"/>
      <c r="D23" s="18"/>
      <c r="E23" s="19"/>
      <c r="F23" s="20" t="str">
        <f aca="false">IF($A23="","",TEXT($A23,"MM"))</f>
        <v/>
      </c>
      <c r="G23" s="21" t="str">
        <f aca="false">IF($E23="","",IF($B23="Entrada",$E23,-$E23))</f>
        <v/>
      </c>
    </row>
    <row r="24" customFormat="false" ht="15" hidden="false" customHeight="false" outlineLevel="0" collapsed="false">
      <c r="A24" s="17"/>
      <c r="B24" s="18"/>
      <c r="C24" s="18"/>
      <c r="D24" s="18"/>
      <c r="E24" s="19"/>
      <c r="F24" s="20" t="str">
        <f aca="false">IF($A24="","",TEXT($A24,"MM"))</f>
        <v/>
      </c>
      <c r="G24" s="21" t="str">
        <f aca="false">IF($E24="","",IF($B24="Entrada",$E24,-$E24))</f>
        <v/>
      </c>
    </row>
    <row r="25" customFormat="false" ht="15" hidden="false" customHeight="false" outlineLevel="0" collapsed="false">
      <c r="A25" s="17"/>
      <c r="B25" s="18"/>
      <c r="C25" s="18"/>
      <c r="D25" s="18"/>
      <c r="E25" s="19"/>
      <c r="F25" s="20" t="str">
        <f aca="false">IF($A25="","",TEXT($A25,"MM"))</f>
        <v/>
      </c>
      <c r="G25" s="21" t="str">
        <f aca="false">IF($E25="","",IF($B25="Entrada",$E25,-$E25))</f>
        <v/>
      </c>
    </row>
    <row r="26" customFormat="false" ht="15" hidden="false" customHeight="false" outlineLevel="0" collapsed="false">
      <c r="A26" s="17"/>
      <c r="B26" s="18"/>
      <c r="C26" s="18"/>
      <c r="D26" s="18"/>
      <c r="E26" s="19"/>
      <c r="F26" s="20" t="str">
        <f aca="false">IF($A26="","",TEXT($A26,"MM"))</f>
        <v/>
      </c>
      <c r="G26" s="21" t="str">
        <f aca="false">IF($E26="","",IF($B26="Entrada",$E26,-$E26))</f>
        <v/>
      </c>
    </row>
    <row r="27" customFormat="false" ht="15" hidden="false" customHeight="false" outlineLevel="0" collapsed="false">
      <c r="A27" s="17"/>
      <c r="B27" s="18"/>
      <c r="C27" s="18"/>
      <c r="D27" s="18"/>
      <c r="E27" s="19"/>
      <c r="F27" s="20" t="str">
        <f aca="false">IF($A27="","",TEXT($A27,"MM"))</f>
        <v/>
      </c>
      <c r="G27" s="21" t="str">
        <f aca="false">IF($E27="","",IF($B27="Entrada",$E27,-$E27))</f>
        <v/>
      </c>
    </row>
    <row r="28" customFormat="false" ht="15" hidden="false" customHeight="false" outlineLevel="0" collapsed="false">
      <c r="A28" s="17"/>
      <c r="B28" s="18"/>
      <c r="C28" s="18"/>
      <c r="D28" s="18"/>
      <c r="E28" s="19"/>
      <c r="F28" s="20" t="str">
        <f aca="false">IF($A28="","",TEXT($A28,"MM"))</f>
        <v/>
      </c>
      <c r="G28" s="21" t="str">
        <f aca="false">IF($E28="","",IF($B28="Entrada",$E28,-$E28))</f>
        <v/>
      </c>
    </row>
    <row r="29" customFormat="false" ht="15" hidden="false" customHeight="false" outlineLevel="0" collapsed="false">
      <c r="A29" s="17"/>
      <c r="B29" s="18"/>
      <c r="C29" s="18"/>
      <c r="D29" s="18"/>
      <c r="E29" s="19"/>
      <c r="F29" s="20" t="str">
        <f aca="false">IF($A29="","",TEXT($A29,"MM"))</f>
        <v/>
      </c>
      <c r="G29" s="21" t="str">
        <f aca="false">IF($E29="","",IF($B29="Entrada",$E29,-$E29))</f>
        <v/>
      </c>
    </row>
    <row r="30" customFormat="false" ht="15" hidden="false" customHeight="false" outlineLevel="0" collapsed="false">
      <c r="A30" s="17"/>
      <c r="B30" s="18"/>
      <c r="C30" s="18"/>
      <c r="D30" s="18"/>
      <c r="E30" s="19"/>
      <c r="F30" s="20" t="str">
        <f aca="false">IF($A30="","",TEXT($A30,"MM"))</f>
        <v/>
      </c>
      <c r="G30" s="21" t="str">
        <f aca="false">IF($E30="","",IF($B30="Entrada",$E30,-$E30))</f>
        <v/>
      </c>
    </row>
    <row r="31" customFormat="false" ht="15" hidden="false" customHeight="false" outlineLevel="0" collapsed="false">
      <c r="A31" s="17"/>
      <c r="B31" s="18"/>
      <c r="C31" s="18"/>
      <c r="D31" s="18"/>
      <c r="E31" s="19"/>
      <c r="F31" s="20" t="str">
        <f aca="false">IF($A31="","",TEXT($A31,"MM"))</f>
        <v/>
      </c>
      <c r="G31" s="21" t="str">
        <f aca="false">IF($E31="","",IF($B31="Entrada",$E31,-$E31))</f>
        <v/>
      </c>
    </row>
    <row r="32" customFormat="false" ht="15" hidden="false" customHeight="false" outlineLevel="0" collapsed="false">
      <c r="A32" s="17"/>
      <c r="B32" s="18"/>
      <c r="C32" s="18"/>
      <c r="D32" s="18"/>
      <c r="E32" s="19"/>
      <c r="F32" s="20" t="str">
        <f aca="false">IF($A32="","",TEXT($A32,"MM"))</f>
        <v/>
      </c>
      <c r="G32" s="21" t="str">
        <f aca="false">IF($E32="","",IF($B32="Entrada",$E32,-$E32))</f>
        <v/>
      </c>
    </row>
    <row r="33" customFormat="false" ht="15" hidden="false" customHeight="false" outlineLevel="0" collapsed="false">
      <c r="A33" s="17"/>
      <c r="B33" s="18"/>
      <c r="C33" s="18"/>
      <c r="D33" s="18"/>
      <c r="E33" s="19"/>
      <c r="F33" s="20" t="str">
        <f aca="false">IF($A33="","",TEXT($A33,"MM"))</f>
        <v/>
      </c>
      <c r="G33" s="21" t="str">
        <f aca="false">IF($E33="","",IF($B33="Entrada",$E33,-$E33))</f>
        <v/>
      </c>
    </row>
    <row r="34" customFormat="false" ht="15" hidden="false" customHeight="false" outlineLevel="0" collapsed="false">
      <c r="A34" s="17"/>
      <c r="B34" s="18"/>
      <c r="C34" s="18"/>
      <c r="D34" s="18"/>
      <c r="E34" s="19"/>
      <c r="F34" s="20" t="str">
        <f aca="false">IF($A34="","",TEXT($A34,"MM"))</f>
        <v/>
      </c>
      <c r="G34" s="21" t="str">
        <f aca="false">IF($E34="","",IF($B34="Entrada",$E34,-$E34))</f>
        <v/>
      </c>
    </row>
    <row r="35" customFormat="false" ht="15" hidden="false" customHeight="false" outlineLevel="0" collapsed="false">
      <c r="A35" s="17"/>
      <c r="B35" s="18"/>
      <c r="C35" s="18"/>
      <c r="D35" s="18"/>
      <c r="E35" s="19"/>
      <c r="F35" s="20" t="str">
        <f aca="false">IF($A35="","",TEXT($A35,"MM"))</f>
        <v/>
      </c>
      <c r="G35" s="21" t="str">
        <f aca="false">IF($E35="","",IF($B35="Entrada",$E35,-$E35))</f>
        <v/>
      </c>
    </row>
    <row r="36" customFormat="false" ht="15" hidden="false" customHeight="false" outlineLevel="0" collapsed="false">
      <c r="A36" s="17"/>
      <c r="B36" s="18"/>
      <c r="C36" s="18"/>
      <c r="D36" s="18"/>
      <c r="E36" s="19"/>
      <c r="F36" s="20" t="str">
        <f aca="false">IF($A36="","",TEXT($A36,"MM"))</f>
        <v/>
      </c>
      <c r="G36" s="21" t="str">
        <f aca="false">IF($E36="","",IF($B36="Entrada",$E36,-$E36))</f>
        <v/>
      </c>
    </row>
    <row r="37" customFormat="false" ht="15" hidden="false" customHeight="false" outlineLevel="0" collapsed="false">
      <c r="A37" s="17"/>
      <c r="B37" s="18"/>
      <c r="C37" s="18"/>
      <c r="D37" s="18"/>
      <c r="E37" s="19"/>
      <c r="F37" s="20" t="str">
        <f aca="false">IF($A37="","",TEXT($A37,"MM"))</f>
        <v/>
      </c>
      <c r="G37" s="21" t="str">
        <f aca="false">IF($E37="","",IF($B37="Entrada",$E37,-$E37))</f>
        <v/>
      </c>
    </row>
    <row r="38" customFormat="false" ht="15" hidden="false" customHeight="false" outlineLevel="0" collapsed="false">
      <c r="A38" s="17"/>
      <c r="B38" s="18"/>
      <c r="C38" s="18"/>
      <c r="D38" s="18"/>
      <c r="E38" s="19"/>
      <c r="F38" s="20" t="str">
        <f aca="false">IF($A38="","",TEXT($A38,"MM"))</f>
        <v/>
      </c>
      <c r="G38" s="21" t="str">
        <f aca="false">IF($E38="","",IF($B38="Entrada",$E38,-$E38))</f>
        <v/>
      </c>
    </row>
    <row r="39" customFormat="false" ht="15" hidden="false" customHeight="false" outlineLevel="0" collapsed="false">
      <c r="A39" s="17"/>
      <c r="B39" s="18"/>
      <c r="C39" s="18"/>
      <c r="D39" s="18"/>
      <c r="E39" s="19"/>
      <c r="F39" s="20" t="str">
        <f aca="false">IF($A39="","",TEXT($A39,"MM"))</f>
        <v/>
      </c>
      <c r="G39" s="21" t="str">
        <f aca="false">IF($E39="","",IF($B39="Entrada",$E39,-$E39))</f>
        <v/>
      </c>
    </row>
    <row r="40" customFormat="false" ht="15" hidden="false" customHeight="false" outlineLevel="0" collapsed="false">
      <c r="A40" s="17"/>
      <c r="B40" s="18"/>
      <c r="C40" s="18"/>
      <c r="D40" s="18"/>
      <c r="E40" s="19"/>
      <c r="F40" s="20" t="str">
        <f aca="false">IF($A40="","",TEXT($A40,"MM"))</f>
        <v/>
      </c>
      <c r="G40" s="21" t="str">
        <f aca="false">IF($E40="","",IF($B40="Entrada",$E40,-$E40))</f>
        <v/>
      </c>
    </row>
    <row r="41" customFormat="false" ht="15" hidden="false" customHeight="false" outlineLevel="0" collapsed="false">
      <c r="A41" s="17"/>
      <c r="B41" s="18"/>
      <c r="C41" s="18"/>
      <c r="D41" s="18"/>
      <c r="E41" s="19"/>
      <c r="F41" s="20" t="str">
        <f aca="false">IF($A41="","",TEXT($A41,"MM"))</f>
        <v/>
      </c>
      <c r="G41" s="21" t="str">
        <f aca="false">IF($E41="","",IF($B41="Entrada",$E41,-$E41))</f>
        <v/>
      </c>
    </row>
    <row r="42" customFormat="false" ht="15" hidden="false" customHeight="false" outlineLevel="0" collapsed="false">
      <c r="A42" s="17"/>
      <c r="B42" s="18"/>
      <c r="C42" s="18"/>
      <c r="D42" s="18"/>
      <c r="E42" s="19"/>
      <c r="F42" s="20" t="str">
        <f aca="false">IF($A42="","",TEXT($A42,"MM"))</f>
        <v/>
      </c>
      <c r="G42" s="21" t="str">
        <f aca="false">IF($E42="","",IF($B42="Entrada",$E42,-$E42))</f>
        <v/>
      </c>
    </row>
    <row r="43" customFormat="false" ht="15" hidden="false" customHeight="false" outlineLevel="0" collapsed="false">
      <c r="A43" s="17"/>
      <c r="B43" s="18"/>
      <c r="C43" s="18"/>
      <c r="D43" s="18"/>
      <c r="E43" s="19"/>
      <c r="F43" s="20" t="str">
        <f aca="false">IF($A43="","",TEXT($A43,"MM"))</f>
        <v/>
      </c>
      <c r="G43" s="21" t="str">
        <f aca="false">IF($E43="","",IF($B43="Entrada",$E43,-$E43))</f>
        <v/>
      </c>
    </row>
    <row r="44" customFormat="false" ht="15" hidden="false" customHeight="false" outlineLevel="0" collapsed="false">
      <c r="A44" s="17"/>
      <c r="B44" s="18"/>
      <c r="C44" s="18"/>
      <c r="D44" s="18"/>
      <c r="E44" s="19"/>
      <c r="F44" s="20" t="str">
        <f aca="false">IF($A44="","",TEXT($A44,"MM"))</f>
        <v/>
      </c>
      <c r="G44" s="21" t="str">
        <f aca="false">IF($E44="","",IF($B44="Entrada",$E44,-$E44))</f>
        <v/>
      </c>
    </row>
    <row r="45" customFormat="false" ht="15" hidden="false" customHeight="false" outlineLevel="0" collapsed="false">
      <c r="A45" s="17"/>
      <c r="B45" s="18"/>
      <c r="C45" s="18"/>
      <c r="D45" s="18"/>
      <c r="E45" s="19"/>
      <c r="F45" s="20" t="str">
        <f aca="false">IF($A45="","",TEXT($A45,"MM"))</f>
        <v/>
      </c>
      <c r="G45" s="21" t="str">
        <f aca="false">IF($E45="","",IF($B45="Entrada",$E45,-$E45))</f>
        <v/>
      </c>
    </row>
    <row r="46" customFormat="false" ht="15" hidden="false" customHeight="false" outlineLevel="0" collapsed="false">
      <c r="A46" s="17"/>
      <c r="B46" s="18"/>
      <c r="C46" s="18"/>
      <c r="D46" s="18"/>
      <c r="E46" s="19"/>
      <c r="F46" s="20" t="str">
        <f aca="false">IF($A46="","",TEXT($A46,"MM"))</f>
        <v/>
      </c>
      <c r="G46" s="21" t="str">
        <f aca="false">IF($E46="","",IF($B46="Entrada",$E46,-$E46))</f>
        <v/>
      </c>
    </row>
    <row r="47" customFormat="false" ht="15" hidden="false" customHeight="false" outlineLevel="0" collapsed="false">
      <c r="A47" s="17"/>
      <c r="B47" s="18"/>
      <c r="C47" s="18"/>
      <c r="D47" s="18"/>
      <c r="E47" s="19"/>
      <c r="F47" s="20" t="str">
        <f aca="false">IF($A47="","",TEXT($A47,"MM"))</f>
        <v/>
      </c>
      <c r="G47" s="21" t="str">
        <f aca="false">IF($E47="","",IF($B47="Entrada",$E47,-$E47))</f>
        <v/>
      </c>
    </row>
    <row r="48" customFormat="false" ht="15" hidden="false" customHeight="false" outlineLevel="0" collapsed="false">
      <c r="A48" s="17"/>
      <c r="B48" s="18"/>
      <c r="C48" s="18"/>
      <c r="D48" s="18"/>
      <c r="E48" s="19"/>
      <c r="F48" s="20" t="str">
        <f aca="false">IF($A48="","",TEXT($A48,"MM"))</f>
        <v/>
      </c>
      <c r="G48" s="21" t="str">
        <f aca="false">IF($E48="","",IF($B48="Entrada",$E48,-$E48))</f>
        <v/>
      </c>
    </row>
    <row r="49" customFormat="false" ht="15" hidden="false" customHeight="false" outlineLevel="0" collapsed="false">
      <c r="A49" s="17"/>
      <c r="B49" s="18"/>
      <c r="C49" s="18"/>
      <c r="D49" s="18"/>
      <c r="E49" s="19"/>
      <c r="F49" s="20" t="str">
        <f aca="false">IF($A49="","",TEXT($A49,"MM"))</f>
        <v/>
      </c>
      <c r="G49" s="21" t="str">
        <f aca="false">IF($E49="","",IF($B49="Entrada",$E49,-$E49))</f>
        <v/>
      </c>
    </row>
    <row r="50" customFormat="false" ht="15" hidden="false" customHeight="false" outlineLevel="0" collapsed="false">
      <c r="A50" s="17"/>
      <c r="B50" s="18"/>
      <c r="C50" s="18"/>
      <c r="D50" s="18"/>
      <c r="E50" s="19"/>
      <c r="F50" s="20" t="str">
        <f aca="false">IF($A50="","",TEXT($A50,"MM"))</f>
        <v/>
      </c>
      <c r="G50" s="21" t="str">
        <f aca="false">IF($E50="","",IF($B50="Entrada",$E50,-$E50))</f>
        <v/>
      </c>
    </row>
    <row r="51" customFormat="false" ht="15" hidden="false" customHeight="false" outlineLevel="0" collapsed="false">
      <c r="A51" s="17"/>
      <c r="B51" s="18"/>
      <c r="C51" s="18"/>
      <c r="D51" s="18"/>
      <c r="E51" s="19"/>
      <c r="F51" s="20" t="str">
        <f aca="false">IF($A51="","",TEXT($A51,"MM"))</f>
        <v/>
      </c>
      <c r="G51" s="21" t="str">
        <f aca="false">IF($E51="","",IF($B51="Entrada",$E51,-$E51))</f>
        <v/>
      </c>
    </row>
    <row r="52" customFormat="false" ht="15" hidden="false" customHeight="false" outlineLevel="0" collapsed="false">
      <c r="A52" s="17"/>
      <c r="B52" s="18"/>
      <c r="C52" s="18"/>
      <c r="D52" s="18"/>
      <c r="E52" s="19"/>
      <c r="F52" s="20" t="str">
        <f aca="false">IF($A52="","",TEXT($A52,"MM"))</f>
        <v/>
      </c>
      <c r="G52" s="21" t="str">
        <f aca="false">IF($E52="","",IF($B52="Entrada",$E52,-$E52))</f>
        <v/>
      </c>
    </row>
    <row r="53" customFormat="false" ht="15" hidden="false" customHeight="false" outlineLevel="0" collapsed="false">
      <c r="A53" s="17"/>
      <c r="B53" s="18"/>
      <c r="C53" s="18"/>
      <c r="D53" s="18"/>
      <c r="E53" s="19"/>
      <c r="F53" s="20" t="str">
        <f aca="false">IF($A53="","",TEXT($A53,"MM"))</f>
        <v/>
      </c>
      <c r="G53" s="21" t="str">
        <f aca="false">IF($E53="","",IF($B53="Entrada",$E53,-$E53))</f>
        <v/>
      </c>
    </row>
    <row r="54" customFormat="false" ht="15" hidden="false" customHeight="false" outlineLevel="0" collapsed="false">
      <c r="A54" s="17"/>
      <c r="B54" s="18"/>
      <c r="C54" s="18"/>
      <c r="D54" s="18"/>
      <c r="E54" s="19"/>
      <c r="F54" s="20" t="str">
        <f aca="false">IF($A54="","",TEXT($A54,"MM"))</f>
        <v/>
      </c>
      <c r="G54" s="21" t="str">
        <f aca="false">IF($E54="","",IF($B54="Entrada",$E54,-$E54))</f>
        <v/>
      </c>
    </row>
    <row r="55" customFormat="false" ht="15" hidden="false" customHeight="false" outlineLevel="0" collapsed="false">
      <c r="A55" s="17"/>
      <c r="B55" s="18"/>
      <c r="C55" s="18"/>
      <c r="D55" s="18"/>
      <c r="E55" s="19"/>
      <c r="F55" s="20" t="str">
        <f aca="false">IF($A55="","",TEXT($A55,"MM"))</f>
        <v/>
      </c>
      <c r="G55" s="21" t="str">
        <f aca="false">IF($E55="","",IF($B55="Entrada",$E55,-$E55))</f>
        <v/>
      </c>
    </row>
    <row r="56" customFormat="false" ht="15" hidden="false" customHeight="false" outlineLevel="0" collapsed="false">
      <c r="A56" s="17"/>
      <c r="B56" s="18"/>
      <c r="C56" s="18"/>
      <c r="D56" s="18"/>
      <c r="E56" s="19"/>
      <c r="F56" s="20" t="str">
        <f aca="false">IF($A56="","",TEXT($A56,"MM"))</f>
        <v/>
      </c>
      <c r="G56" s="21" t="str">
        <f aca="false">IF($E56="","",IF($B56="Entrada",$E56,-$E56))</f>
        <v/>
      </c>
    </row>
    <row r="57" customFormat="false" ht="15" hidden="false" customHeight="false" outlineLevel="0" collapsed="false">
      <c r="A57" s="17"/>
      <c r="B57" s="18"/>
      <c r="C57" s="18"/>
      <c r="D57" s="18"/>
      <c r="E57" s="19"/>
      <c r="F57" s="20" t="str">
        <f aca="false">IF($A57="","",TEXT($A57,"MM"))</f>
        <v/>
      </c>
      <c r="G57" s="21" t="str">
        <f aca="false">IF($E57="","",IF($B57="Entrada",$E57,-$E57))</f>
        <v/>
      </c>
    </row>
    <row r="58" customFormat="false" ht="15" hidden="false" customHeight="false" outlineLevel="0" collapsed="false">
      <c r="A58" s="17"/>
      <c r="B58" s="18"/>
      <c r="C58" s="18"/>
      <c r="D58" s="18"/>
      <c r="E58" s="19"/>
      <c r="F58" s="20" t="str">
        <f aca="false">IF($A58="","",TEXT($A58,"MM"))</f>
        <v/>
      </c>
      <c r="G58" s="21" t="str">
        <f aca="false">IF($E58="","",IF($B58="Entrada",$E58,-$E58))</f>
        <v/>
      </c>
    </row>
    <row r="59" customFormat="false" ht="15" hidden="false" customHeight="false" outlineLevel="0" collapsed="false">
      <c r="A59" s="17"/>
      <c r="B59" s="18"/>
      <c r="C59" s="18"/>
      <c r="D59" s="18"/>
      <c r="E59" s="19"/>
      <c r="F59" s="20" t="str">
        <f aca="false">IF($A59="","",TEXT($A59,"MM"))</f>
        <v/>
      </c>
      <c r="G59" s="21" t="str">
        <f aca="false">IF($E59="","",IF($B59="Entrada",$E59,-$E59))</f>
        <v/>
      </c>
    </row>
    <row r="60" customFormat="false" ht="15" hidden="false" customHeight="false" outlineLevel="0" collapsed="false">
      <c r="A60" s="17"/>
      <c r="B60" s="18"/>
      <c r="C60" s="18"/>
      <c r="D60" s="18"/>
      <c r="E60" s="19"/>
      <c r="F60" s="20" t="str">
        <f aca="false">IF($A60="","",TEXT($A60,"MM"))</f>
        <v/>
      </c>
      <c r="G60" s="21" t="str">
        <f aca="false">IF($E60="","",IF($B60="Entrada",$E60,-$E60))</f>
        <v/>
      </c>
    </row>
    <row r="61" customFormat="false" ht="15" hidden="false" customHeight="false" outlineLevel="0" collapsed="false">
      <c r="A61" s="17"/>
      <c r="B61" s="18"/>
      <c r="C61" s="18"/>
      <c r="D61" s="18"/>
      <c r="E61" s="19"/>
      <c r="F61" s="20" t="str">
        <f aca="false">IF($A61="","",TEXT($A61,"MM"))</f>
        <v/>
      </c>
      <c r="G61" s="21" t="str">
        <f aca="false">IF($E61="","",IF($B61="Entrada",$E61,-$E61))</f>
        <v/>
      </c>
    </row>
    <row r="62" customFormat="false" ht="15" hidden="false" customHeight="false" outlineLevel="0" collapsed="false">
      <c r="A62" s="17"/>
      <c r="B62" s="18"/>
      <c r="C62" s="18"/>
      <c r="D62" s="18"/>
      <c r="E62" s="19"/>
      <c r="F62" s="20" t="str">
        <f aca="false">IF($A62="","",TEXT($A62,"MM"))</f>
        <v/>
      </c>
      <c r="G62" s="21" t="str">
        <f aca="false">IF($E62="","",IF($B62="Entrada",$E62,-$E62))</f>
        <v/>
      </c>
    </row>
    <row r="63" customFormat="false" ht="15" hidden="false" customHeight="false" outlineLevel="0" collapsed="false">
      <c r="A63" s="17"/>
      <c r="B63" s="18"/>
      <c r="C63" s="18"/>
      <c r="D63" s="18"/>
      <c r="E63" s="19"/>
      <c r="F63" s="20" t="str">
        <f aca="false">IF($A63="","",TEXT($A63,"MM"))</f>
        <v/>
      </c>
      <c r="G63" s="21" t="str">
        <f aca="false">IF($E63="","",IF($B63="Entrada",$E63,-$E63))</f>
        <v/>
      </c>
    </row>
    <row r="64" customFormat="false" ht="15" hidden="false" customHeight="false" outlineLevel="0" collapsed="false">
      <c r="A64" s="17"/>
      <c r="B64" s="18"/>
      <c r="C64" s="18"/>
      <c r="D64" s="18"/>
      <c r="E64" s="19"/>
      <c r="F64" s="20" t="str">
        <f aca="false">IF($A64="","",TEXT($A64,"MM"))</f>
        <v/>
      </c>
      <c r="G64" s="21" t="str">
        <f aca="false">IF($E64="","",IF($B64="Entrada",$E64,-$E64))</f>
        <v/>
      </c>
    </row>
    <row r="65" customFormat="false" ht="15" hidden="false" customHeight="false" outlineLevel="0" collapsed="false">
      <c r="A65" s="17"/>
      <c r="B65" s="18"/>
      <c r="C65" s="18"/>
      <c r="D65" s="18"/>
      <c r="E65" s="19"/>
      <c r="F65" s="20" t="str">
        <f aca="false">IF($A65="","",TEXT($A65,"MM"))</f>
        <v/>
      </c>
      <c r="G65" s="21" t="str">
        <f aca="false">IF($E65="","",IF($B65="Entrada",$E65,-$E65))</f>
        <v/>
      </c>
    </row>
    <row r="66" customFormat="false" ht="15" hidden="false" customHeight="false" outlineLevel="0" collapsed="false">
      <c r="A66" s="17"/>
      <c r="B66" s="18"/>
      <c r="C66" s="18"/>
      <c r="D66" s="18"/>
      <c r="E66" s="19"/>
      <c r="F66" s="20" t="str">
        <f aca="false">IF($A66="","",TEXT($A66,"MM"))</f>
        <v/>
      </c>
      <c r="G66" s="21" t="str">
        <f aca="false">IF($E66="","",IF($B66="Entrada",$E66,-$E66))</f>
        <v/>
      </c>
    </row>
    <row r="67" customFormat="false" ht="15" hidden="false" customHeight="false" outlineLevel="0" collapsed="false">
      <c r="A67" s="17"/>
      <c r="B67" s="18"/>
      <c r="C67" s="18"/>
      <c r="D67" s="18"/>
      <c r="E67" s="19"/>
      <c r="F67" s="20" t="str">
        <f aca="false">IF($A67="","",TEXT($A67,"MM"))</f>
        <v/>
      </c>
      <c r="G67" s="21" t="str">
        <f aca="false">IF($E67="","",IF($B67="Entrada",$E67,-$E67))</f>
        <v/>
      </c>
    </row>
    <row r="68" customFormat="false" ht="15" hidden="false" customHeight="false" outlineLevel="0" collapsed="false">
      <c r="A68" s="17"/>
      <c r="B68" s="18"/>
      <c r="C68" s="18"/>
      <c r="D68" s="18"/>
      <c r="E68" s="19"/>
      <c r="F68" s="20" t="str">
        <f aca="false">IF($A68="","",TEXT($A68,"MM"))</f>
        <v/>
      </c>
      <c r="G68" s="21" t="str">
        <f aca="false">IF($E68="","",IF($B68="Entrada",$E68,-$E68))</f>
        <v/>
      </c>
    </row>
    <row r="69" customFormat="false" ht="15" hidden="false" customHeight="false" outlineLevel="0" collapsed="false">
      <c r="A69" s="17"/>
      <c r="B69" s="18"/>
      <c r="C69" s="18"/>
      <c r="D69" s="18"/>
      <c r="E69" s="19"/>
      <c r="F69" s="20" t="str">
        <f aca="false">IF($A69="","",TEXT($A69,"MM"))</f>
        <v/>
      </c>
      <c r="G69" s="21" t="str">
        <f aca="false">IF($E69="","",IF($B69="Entrada",$E69,-$E69))</f>
        <v/>
      </c>
    </row>
    <row r="70" customFormat="false" ht="15" hidden="false" customHeight="false" outlineLevel="0" collapsed="false">
      <c r="A70" s="17"/>
      <c r="B70" s="18"/>
      <c r="C70" s="18"/>
      <c r="D70" s="18"/>
      <c r="E70" s="19"/>
      <c r="F70" s="20" t="str">
        <f aca="false">IF($A70="","",TEXT($A70,"MM"))</f>
        <v/>
      </c>
      <c r="G70" s="21" t="str">
        <f aca="false">IF($E70="","",IF($B70="Entrada",$E70,-$E70))</f>
        <v/>
      </c>
    </row>
    <row r="71" customFormat="false" ht="15" hidden="false" customHeight="false" outlineLevel="0" collapsed="false">
      <c r="A71" s="17"/>
      <c r="B71" s="18"/>
      <c r="C71" s="18"/>
      <c r="D71" s="18"/>
      <c r="E71" s="19"/>
      <c r="F71" s="20" t="str">
        <f aca="false">IF($A71="","",TEXT($A71,"MM"))</f>
        <v/>
      </c>
      <c r="G71" s="21" t="str">
        <f aca="false">IF($E71="","",IF($B71="Entrada",$E71,-$E71))</f>
        <v/>
      </c>
    </row>
    <row r="72" customFormat="false" ht="15" hidden="false" customHeight="false" outlineLevel="0" collapsed="false">
      <c r="A72" s="17"/>
      <c r="B72" s="18"/>
      <c r="C72" s="18"/>
      <c r="D72" s="18"/>
      <c r="E72" s="19"/>
      <c r="F72" s="20" t="str">
        <f aca="false">IF($A72="","",TEXT($A72,"MM"))</f>
        <v/>
      </c>
      <c r="G72" s="21" t="str">
        <f aca="false">IF($E72="","",IF($B72="Entrada",$E72,-$E72))</f>
        <v/>
      </c>
    </row>
    <row r="73" customFormat="false" ht="15" hidden="false" customHeight="false" outlineLevel="0" collapsed="false">
      <c r="A73" s="17"/>
      <c r="B73" s="18"/>
      <c r="C73" s="18"/>
      <c r="D73" s="18"/>
      <c r="E73" s="19"/>
      <c r="F73" s="20" t="str">
        <f aca="false">IF($A73="","",TEXT($A73,"MM"))</f>
        <v/>
      </c>
      <c r="G73" s="21" t="str">
        <f aca="false">IF($E73="","",IF($B73="Entrada",$E73,-$E73))</f>
        <v/>
      </c>
    </row>
    <row r="74" customFormat="false" ht="15" hidden="false" customHeight="false" outlineLevel="0" collapsed="false">
      <c r="A74" s="17"/>
      <c r="B74" s="18"/>
      <c r="C74" s="18"/>
      <c r="D74" s="18"/>
      <c r="E74" s="19"/>
      <c r="F74" s="20" t="str">
        <f aca="false">IF($A74="","",TEXT($A74,"MM"))</f>
        <v/>
      </c>
      <c r="G74" s="21" t="str">
        <f aca="false">IF($E74="","",IF($B74="Entrada",$E74,-$E74))</f>
        <v/>
      </c>
    </row>
    <row r="75" customFormat="false" ht="15" hidden="false" customHeight="false" outlineLevel="0" collapsed="false">
      <c r="A75" s="17"/>
      <c r="B75" s="18"/>
      <c r="C75" s="18"/>
      <c r="D75" s="18"/>
      <c r="E75" s="19"/>
      <c r="F75" s="20" t="str">
        <f aca="false">IF($A75="","",TEXT($A75,"MM"))</f>
        <v/>
      </c>
      <c r="G75" s="21" t="str">
        <f aca="false">IF($E75="","",IF($B75="Entrada",$E75,-$E75))</f>
        <v/>
      </c>
    </row>
    <row r="76" customFormat="false" ht="15" hidden="false" customHeight="false" outlineLevel="0" collapsed="false">
      <c r="A76" s="17"/>
      <c r="B76" s="18"/>
      <c r="C76" s="18"/>
      <c r="D76" s="18"/>
      <c r="E76" s="19"/>
      <c r="F76" s="20" t="str">
        <f aca="false">IF($A76="","",TEXT($A76,"MM"))</f>
        <v/>
      </c>
      <c r="G76" s="21" t="str">
        <f aca="false">IF($E76="","",IF($B76="Entrada",$E76,-$E76))</f>
        <v/>
      </c>
    </row>
    <row r="77" customFormat="false" ht="15" hidden="false" customHeight="false" outlineLevel="0" collapsed="false">
      <c r="A77" s="17"/>
      <c r="B77" s="18"/>
      <c r="C77" s="18"/>
      <c r="D77" s="18"/>
      <c r="E77" s="19"/>
      <c r="F77" s="20" t="str">
        <f aca="false">IF($A77="","",TEXT($A77,"MM"))</f>
        <v/>
      </c>
      <c r="G77" s="21" t="str">
        <f aca="false">IF($E77="","",IF($B77="Entrada",$E77,-$E77))</f>
        <v/>
      </c>
    </row>
    <row r="78" customFormat="false" ht="15" hidden="false" customHeight="false" outlineLevel="0" collapsed="false">
      <c r="A78" s="17"/>
      <c r="B78" s="18"/>
      <c r="C78" s="18"/>
      <c r="D78" s="18"/>
      <c r="E78" s="19"/>
      <c r="F78" s="20" t="str">
        <f aca="false">IF($A78="","",TEXT($A78,"MM"))</f>
        <v/>
      </c>
      <c r="G78" s="21" t="str">
        <f aca="false">IF($E78="","",IF($B78="Entrada",$E78,-$E78))</f>
        <v/>
      </c>
    </row>
    <row r="79" customFormat="false" ht="15" hidden="false" customHeight="false" outlineLevel="0" collapsed="false">
      <c r="A79" s="17"/>
      <c r="B79" s="18"/>
      <c r="C79" s="18"/>
      <c r="D79" s="18"/>
      <c r="E79" s="19"/>
      <c r="F79" s="20" t="str">
        <f aca="false">IF($A79="","",TEXT($A79,"MM"))</f>
        <v/>
      </c>
      <c r="G79" s="21" t="str">
        <f aca="false">IF($E79="","",IF($B79="Entrada",$E79,-$E79))</f>
        <v/>
      </c>
    </row>
    <row r="80" customFormat="false" ht="15" hidden="false" customHeight="false" outlineLevel="0" collapsed="false">
      <c r="A80" s="17"/>
      <c r="B80" s="18"/>
      <c r="C80" s="18"/>
      <c r="D80" s="18"/>
      <c r="E80" s="19"/>
      <c r="F80" s="20" t="str">
        <f aca="false">IF($A80="","",TEXT($A80,"MM"))</f>
        <v/>
      </c>
      <c r="G80" s="21" t="str">
        <f aca="false">IF($E80="","",IF($B80="Entrada",$E80,-$E80))</f>
        <v/>
      </c>
    </row>
    <row r="81" customFormat="false" ht="15" hidden="false" customHeight="false" outlineLevel="0" collapsed="false">
      <c r="A81" s="17"/>
      <c r="B81" s="18"/>
      <c r="C81" s="18"/>
      <c r="D81" s="18"/>
      <c r="E81" s="19"/>
      <c r="F81" s="20" t="str">
        <f aca="false">IF($A81="","",TEXT($A81,"MM"))</f>
        <v/>
      </c>
      <c r="G81" s="21" t="str">
        <f aca="false">IF($E81="","",IF($B81="Entrada",$E81,-$E81))</f>
        <v/>
      </c>
    </row>
    <row r="82" customFormat="false" ht="15" hidden="false" customHeight="false" outlineLevel="0" collapsed="false">
      <c r="A82" s="17"/>
      <c r="B82" s="18"/>
      <c r="C82" s="18"/>
      <c r="D82" s="18"/>
      <c r="E82" s="19"/>
      <c r="F82" s="20" t="str">
        <f aca="false">IF($A82="","",TEXT($A82,"MM"))</f>
        <v/>
      </c>
      <c r="G82" s="21" t="str">
        <f aca="false">IF($E82="","",IF($B82="Entrada",$E82,-$E82))</f>
        <v/>
      </c>
    </row>
    <row r="83" customFormat="false" ht="15" hidden="false" customHeight="false" outlineLevel="0" collapsed="false">
      <c r="A83" s="17"/>
      <c r="B83" s="18"/>
      <c r="C83" s="18"/>
      <c r="D83" s="18"/>
      <c r="E83" s="19"/>
      <c r="F83" s="20" t="str">
        <f aca="false">IF($A83="","",TEXT($A83,"MM"))</f>
        <v/>
      </c>
      <c r="G83" s="21" t="str">
        <f aca="false">IF($E83="","",IF($B83="Entrada",$E83,-$E83))</f>
        <v/>
      </c>
    </row>
    <row r="84" customFormat="false" ht="15" hidden="false" customHeight="false" outlineLevel="0" collapsed="false">
      <c r="A84" s="17"/>
      <c r="B84" s="18"/>
      <c r="C84" s="18"/>
      <c r="D84" s="18"/>
      <c r="E84" s="19"/>
      <c r="F84" s="20" t="str">
        <f aca="false">IF($A84="","",TEXT($A84,"MM"))</f>
        <v/>
      </c>
      <c r="G84" s="21" t="str">
        <f aca="false">IF($E84="","",IF($B84="Entrada",$E84,-$E84))</f>
        <v/>
      </c>
    </row>
    <row r="85" customFormat="false" ht="15" hidden="false" customHeight="false" outlineLevel="0" collapsed="false">
      <c r="A85" s="17"/>
      <c r="B85" s="18"/>
      <c r="C85" s="18"/>
      <c r="D85" s="18"/>
      <c r="E85" s="19"/>
      <c r="F85" s="20" t="str">
        <f aca="false">IF($A85="","",TEXT($A85,"MM"))</f>
        <v/>
      </c>
      <c r="G85" s="21" t="str">
        <f aca="false">IF($E85="","",IF($B85="Entrada",$E85,-$E85))</f>
        <v/>
      </c>
    </row>
    <row r="86" customFormat="false" ht="15" hidden="false" customHeight="false" outlineLevel="0" collapsed="false">
      <c r="A86" s="17"/>
      <c r="B86" s="18"/>
      <c r="C86" s="18"/>
      <c r="D86" s="18"/>
      <c r="E86" s="19"/>
      <c r="F86" s="20" t="str">
        <f aca="false">IF($A86="","",TEXT($A86,"MM"))</f>
        <v/>
      </c>
      <c r="G86" s="21" t="str">
        <f aca="false">IF($E86="","",IF($B86="Entrada",$E86,-$E86))</f>
        <v/>
      </c>
    </row>
    <row r="87" customFormat="false" ht="15" hidden="false" customHeight="false" outlineLevel="0" collapsed="false">
      <c r="A87" s="17"/>
      <c r="B87" s="18"/>
      <c r="C87" s="18"/>
      <c r="D87" s="18"/>
      <c r="E87" s="19"/>
      <c r="F87" s="20" t="str">
        <f aca="false">IF($A87="","",TEXT($A87,"MM"))</f>
        <v/>
      </c>
      <c r="G87" s="21" t="str">
        <f aca="false">IF($E87="","",IF($B87="Entrada",$E87,-$E87))</f>
        <v/>
      </c>
    </row>
    <row r="88" customFormat="false" ht="15" hidden="false" customHeight="false" outlineLevel="0" collapsed="false">
      <c r="A88" s="17"/>
      <c r="B88" s="18"/>
      <c r="C88" s="18"/>
      <c r="D88" s="18"/>
      <c r="E88" s="19"/>
      <c r="F88" s="20" t="str">
        <f aca="false">IF($A88="","",TEXT($A88,"MM"))</f>
        <v/>
      </c>
      <c r="G88" s="21" t="str">
        <f aca="false">IF($E88="","",IF($B88="Entrada",$E88,-$E88))</f>
        <v/>
      </c>
    </row>
    <row r="89" customFormat="false" ht="15" hidden="false" customHeight="false" outlineLevel="0" collapsed="false">
      <c r="A89" s="17"/>
      <c r="B89" s="18"/>
      <c r="C89" s="18"/>
      <c r="D89" s="18"/>
      <c r="E89" s="19"/>
      <c r="F89" s="20" t="str">
        <f aca="false">IF($A89="","",TEXT($A89,"MM"))</f>
        <v/>
      </c>
      <c r="G89" s="21" t="str">
        <f aca="false">IF($E89="","",IF($B89="Entrada",$E89,-$E89))</f>
        <v/>
      </c>
    </row>
    <row r="90" customFormat="false" ht="15" hidden="false" customHeight="false" outlineLevel="0" collapsed="false">
      <c r="A90" s="17"/>
      <c r="B90" s="18"/>
      <c r="C90" s="18"/>
      <c r="D90" s="18"/>
      <c r="E90" s="19"/>
      <c r="F90" s="20" t="str">
        <f aca="false">IF($A90="","",TEXT($A90,"MM"))</f>
        <v/>
      </c>
      <c r="G90" s="21" t="str">
        <f aca="false">IF($E90="","",IF($B90="Entrada",$E90,-$E90))</f>
        <v/>
      </c>
    </row>
    <row r="91" customFormat="false" ht="15" hidden="false" customHeight="false" outlineLevel="0" collapsed="false">
      <c r="A91" s="17"/>
      <c r="B91" s="18"/>
      <c r="C91" s="18"/>
      <c r="D91" s="18"/>
      <c r="E91" s="19"/>
      <c r="F91" s="20" t="str">
        <f aca="false">IF($A91="","",TEXT($A91,"MM"))</f>
        <v/>
      </c>
      <c r="G91" s="21" t="str">
        <f aca="false">IF($E91="","",IF($B91="Entrada",$E91,-$E91))</f>
        <v/>
      </c>
    </row>
    <row r="92" customFormat="false" ht="15" hidden="false" customHeight="false" outlineLevel="0" collapsed="false">
      <c r="A92" s="17"/>
      <c r="B92" s="18"/>
      <c r="C92" s="18"/>
      <c r="D92" s="18"/>
      <c r="E92" s="19"/>
      <c r="F92" s="20" t="str">
        <f aca="false">IF($A92="","",TEXT($A92,"MM"))</f>
        <v/>
      </c>
      <c r="G92" s="21" t="str">
        <f aca="false">IF($E92="","",IF($B92="Entrada",$E92,-$E92))</f>
        <v/>
      </c>
    </row>
    <row r="93" customFormat="false" ht="15" hidden="false" customHeight="false" outlineLevel="0" collapsed="false">
      <c r="A93" s="17"/>
      <c r="B93" s="18"/>
      <c r="C93" s="18"/>
      <c r="D93" s="18"/>
      <c r="E93" s="19"/>
      <c r="F93" s="20" t="str">
        <f aca="false">IF($A93="","",TEXT($A93,"MM"))</f>
        <v/>
      </c>
      <c r="G93" s="21" t="str">
        <f aca="false">IF($E93="","",IF($B93="Entrada",$E93,-$E93))</f>
        <v/>
      </c>
    </row>
    <row r="94" customFormat="false" ht="15" hidden="false" customHeight="false" outlineLevel="0" collapsed="false">
      <c r="A94" s="17"/>
      <c r="B94" s="18"/>
      <c r="C94" s="18"/>
      <c r="D94" s="18"/>
      <c r="E94" s="19"/>
      <c r="F94" s="20" t="str">
        <f aca="false">IF($A94="","",TEXT($A94,"MM"))</f>
        <v/>
      </c>
      <c r="G94" s="21" t="str">
        <f aca="false">IF($E94="","",IF($B94="Entrada",$E94,-$E94))</f>
        <v/>
      </c>
    </row>
    <row r="95" customFormat="false" ht="15" hidden="false" customHeight="false" outlineLevel="0" collapsed="false">
      <c r="A95" s="17"/>
      <c r="B95" s="18"/>
      <c r="C95" s="18"/>
      <c r="D95" s="18"/>
      <c r="E95" s="19"/>
      <c r="F95" s="20" t="str">
        <f aca="false">IF($A95="","",TEXT($A95,"MM"))</f>
        <v/>
      </c>
      <c r="G95" s="21" t="str">
        <f aca="false">IF($E95="","",IF($B95="Entrada",$E95,-$E95))</f>
        <v/>
      </c>
    </row>
    <row r="96" customFormat="false" ht="15" hidden="false" customHeight="false" outlineLevel="0" collapsed="false">
      <c r="A96" s="17"/>
      <c r="B96" s="18"/>
      <c r="C96" s="18"/>
      <c r="D96" s="18"/>
      <c r="E96" s="19"/>
      <c r="F96" s="20" t="str">
        <f aca="false">IF($A96="","",TEXT($A96,"MM"))</f>
        <v/>
      </c>
      <c r="G96" s="21" t="str">
        <f aca="false">IF($E96="","",IF($B96="Entrada",$E96,-$E96))</f>
        <v/>
      </c>
    </row>
    <row r="97" customFormat="false" ht="15" hidden="false" customHeight="false" outlineLevel="0" collapsed="false">
      <c r="A97" s="17"/>
      <c r="B97" s="18"/>
      <c r="C97" s="18"/>
      <c r="D97" s="18"/>
      <c r="E97" s="19"/>
      <c r="F97" s="20" t="str">
        <f aca="false">IF($A97="","",TEXT($A97,"MM"))</f>
        <v/>
      </c>
      <c r="G97" s="21" t="str">
        <f aca="false">IF($E97="","",IF($B97="Entrada",$E97,-$E97))</f>
        <v/>
      </c>
    </row>
    <row r="98" customFormat="false" ht="15" hidden="false" customHeight="false" outlineLevel="0" collapsed="false">
      <c r="A98" s="17"/>
      <c r="B98" s="18"/>
      <c r="C98" s="18"/>
      <c r="D98" s="18"/>
      <c r="E98" s="19"/>
      <c r="F98" s="20" t="str">
        <f aca="false">IF($A98="","",TEXT($A98,"MM"))</f>
        <v/>
      </c>
      <c r="G98" s="21" t="str">
        <f aca="false">IF($E98="","",IF($B98="Entrada",$E98,-$E98))</f>
        <v/>
      </c>
    </row>
    <row r="99" customFormat="false" ht="15" hidden="false" customHeight="false" outlineLevel="0" collapsed="false">
      <c r="A99" s="17"/>
      <c r="B99" s="18"/>
      <c r="C99" s="18"/>
      <c r="D99" s="18"/>
      <c r="E99" s="19"/>
      <c r="F99" s="20" t="str">
        <f aca="false">IF($A99="","",TEXT($A99,"MM"))</f>
        <v/>
      </c>
      <c r="G99" s="21" t="str">
        <f aca="false">IF($E99="","",IF($B99="Entrada",$E99,-$E99))</f>
        <v/>
      </c>
    </row>
    <row r="100" customFormat="false" ht="15" hidden="false" customHeight="false" outlineLevel="0" collapsed="false">
      <c r="A100" s="17"/>
      <c r="B100" s="18"/>
      <c r="C100" s="18"/>
      <c r="D100" s="18"/>
      <c r="E100" s="19"/>
      <c r="F100" s="20" t="str">
        <f aca="false">IF($A100="","",TEXT($A100,"MM"))</f>
        <v/>
      </c>
      <c r="G100" s="21" t="str">
        <f aca="false">IF($E100="","",IF($B100="Entrada",$E100,-$E100))</f>
        <v/>
      </c>
    </row>
    <row r="101" customFormat="false" ht="15" hidden="false" customHeight="false" outlineLevel="0" collapsed="false">
      <c r="A101" s="17"/>
      <c r="B101" s="18"/>
      <c r="C101" s="18"/>
      <c r="D101" s="18"/>
      <c r="E101" s="19"/>
      <c r="F101" s="20" t="str">
        <f aca="false">IF($A101="","",TEXT($A101,"MM"))</f>
        <v/>
      </c>
      <c r="G101" s="21" t="str">
        <f aca="false">IF($E101="","",IF($B101="Entrada",$E101,-$E101))</f>
        <v/>
      </c>
    </row>
    <row r="102" customFormat="false" ht="15" hidden="false" customHeight="false" outlineLevel="0" collapsed="false">
      <c r="A102" s="17"/>
      <c r="B102" s="18"/>
      <c r="C102" s="18"/>
      <c r="D102" s="18"/>
      <c r="E102" s="19"/>
      <c r="F102" s="20" t="str">
        <f aca="false">IF($A102="","",TEXT($A102,"MM"))</f>
        <v/>
      </c>
      <c r="G102" s="21" t="str">
        <f aca="false">IF($E102="","",IF($B102="Entrada",$E102,-$E102))</f>
        <v/>
      </c>
    </row>
    <row r="103" customFormat="false" ht="15" hidden="false" customHeight="false" outlineLevel="0" collapsed="false">
      <c r="A103" s="17"/>
      <c r="B103" s="18"/>
      <c r="C103" s="18"/>
      <c r="D103" s="18"/>
      <c r="E103" s="19"/>
      <c r="F103" s="20" t="str">
        <f aca="false">IF($A103="","",TEXT($A103,"MM"))</f>
        <v/>
      </c>
      <c r="G103" s="21" t="str">
        <f aca="false">IF($E103="","",IF($B103="Entrada",$E103,-$E103))</f>
        <v/>
      </c>
    </row>
    <row r="104" customFormat="false" ht="15" hidden="false" customHeight="false" outlineLevel="0" collapsed="false">
      <c r="A104" s="17"/>
      <c r="B104" s="18"/>
      <c r="C104" s="18"/>
      <c r="D104" s="18"/>
      <c r="E104" s="19"/>
      <c r="F104" s="20" t="str">
        <f aca="false">IF($A104="","",TEXT($A104,"MM"))</f>
        <v/>
      </c>
      <c r="G104" s="21" t="str">
        <f aca="false">IF($E104="","",IF($B104="Entrada",$E104,-$E104))</f>
        <v/>
      </c>
    </row>
    <row r="105" customFormat="false" ht="15" hidden="false" customHeight="false" outlineLevel="0" collapsed="false">
      <c r="A105" s="17"/>
      <c r="B105" s="18"/>
      <c r="C105" s="18"/>
      <c r="D105" s="18"/>
      <c r="E105" s="19"/>
      <c r="F105" s="20" t="str">
        <f aca="false">IF($A105="","",TEXT($A105,"MM"))</f>
        <v/>
      </c>
      <c r="G105" s="21" t="str">
        <f aca="false">IF($E105="","",IF($B105="Entrada",$E105,-$E105))</f>
        <v/>
      </c>
    </row>
    <row r="106" customFormat="false" ht="15" hidden="false" customHeight="false" outlineLevel="0" collapsed="false">
      <c r="A106" s="17"/>
      <c r="B106" s="18"/>
      <c r="C106" s="18"/>
      <c r="D106" s="18"/>
      <c r="E106" s="19"/>
      <c r="F106" s="20" t="str">
        <f aca="false">IF($A106="","",TEXT($A106,"MM"))</f>
        <v/>
      </c>
      <c r="G106" s="21" t="str">
        <f aca="false">IF($E106="","",IF($B106="Entrada",$E106,-$E106))</f>
        <v/>
      </c>
    </row>
    <row r="107" customFormat="false" ht="15" hidden="false" customHeight="false" outlineLevel="0" collapsed="false">
      <c r="A107" s="17"/>
      <c r="B107" s="18"/>
      <c r="C107" s="18"/>
      <c r="D107" s="18"/>
      <c r="E107" s="19"/>
      <c r="F107" s="20" t="str">
        <f aca="false">IF($A107="","",TEXT($A107,"MM"))</f>
        <v/>
      </c>
      <c r="G107" s="21" t="str">
        <f aca="false">IF($E107="","",IF($B107="Entrada",$E107,-$E107))</f>
        <v/>
      </c>
    </row>
    <row r="108" customFormat="false" ht="15" hidden="false" customHeight="false" outlineLevel="0" collapsed="false">
      <c r="A108" s="17"/>
      <c r="B108" s="18"/>
      <c r="C108" s="18"/>
      <c r="D108" s="18"/>
      <c r="E108" s="19"/>
      <c r="F108" s="20" t="str">
        <f aca="false">IF($A108="","",TEXT($A108,"MM"))</f>
        <v/>
      </c>
      <c r="G108" s="21" t="str">
        <f aca="false">IF($E108="","",IF($B108="Entrada",$E108,-$E108))</f>
        <v/>
      </c>
    </row>
    <row r="109" customFormat="false" ht="15" hidden="false" customHeight="false" outlineLevel="0" collapsed="false">
      <c r="A109" s="17"/>
      <c r="B109" s="18"/>
      <c r="C109" s="18"/>
      <c r="D109" s="18"/>
      <c r="E109" s="19"/>
      <c r="F109" s="20" t="str">
        <f aca="false">IF($A109="","",TEXT($A109,"MM"))</f>
        <v/>
      </c>
      <c r="G109" s="21" t="str">
        <f aca="false">IF($E109="","",IF($B109="Entrada",$E109,-$E109))</f>
        <v/>
      </c>
    </row>
    <row r="110" customFormat="false" ht="15" hidden="false" customHeight="false" outlineLevel="0" collapsed="false">
      <c r="A110" s="17"/>
      <c r="B110" s="18"/>
      <c r="C110" s="18"/>
      <c r="D110" s="18"/>
      <c r="E110" s="19"/>
      <c r="F110" s="20" t="str">
        <f aca="false">IF($A110="","",TEXT($A110,"MM"))</f>
        <v/>
      </c>
      <c r="G110" s="21" t="str">
        <f aca="false">IF($E110="","",IF($B110="Entrada",$E110,-$E110))</f>
        <v/>
      </c>
    </row>
    <row r="111" customFormat="false" ht="15" hidden="false" customHeight="false" outlineLevel="0" collapsed="false">
      <c r="A111" s="17"/>
      <c r="B111" s="18"/>
      <c r="C111" s="18"/>
      <c r="D111" s="18"/>
      <c r="E111" s="19"/>
      <c r="F111" s="20" t="str">
        <f aca="false">IF($A111="","",TEXT($A111,"MM"))</f>
        <v/>
      </c>
      <c r="G111" s="21" t="str">
        <f aca="false">IF($E111="","",IF($B111="Entrada",$E111,-$E111))</f>
        <v/>
      </c>
    </row>
    <row r="112" customFormat="false" ht="15" hidden="false" customHeight="false" outlineLevel="0" collapsed="false">
      <c r="A112" s="17"/>
      <c r="B112" s="18"/>
      <c r="C112" s="18"/>
      <c r="D112" s="18"/>
      <c r="E112" s="19"/>
      <c r="F112" s="20" t="str">
        <f aca="false">IF($A112="","",TEXT($A112,"MM"))</f>
        <v/>
      </c>
      <c r="G112" s="21" t="str">
        <f aca="false">IF($E112="","",IF($B112="Entrada",$E112,-$E112))</f>
        <v/>
      </c>
    </row>
    <row r="113" customFormat="false" ht="15" hidden="false" customHeight="false" outlineLevel="0" collapsed="false">
      <c r="A113" s="17"/>
      <c r="B113" s="18"/>
      <c r="C113" s="18"/>
      <c r="D113" s="18"/>
      <c r="E113" s="19"/>
      <c r="F113" s="20" t="str">
        <f aca="false">IF($A113="","",TEXT($A113,"MM"))</f>
        <v/>
      </c>
      <c r="G113" s="21" t="str">
        <f aca="false">IF($E113="","",IF($B113="Entrada",$E113,-$E113))</f>
        <v/>
      </c>
    </row>
    <row r="114" customFormat="false" ht="15" hidden="false" customHeight="false" outlineLevel="0" collapsed="false">
      <c r="A114" s="17"/>
      <c r="B114" s="18"/>
      <c r="C114" s="18"/>
      <c r="D114" s="18"/>
      <c r="E114" s="19"/>
      <c r="F114" s="20" t="str">
        <f aca="false">IF($A114="","",TEXT($A114,"MM"))</f>
        <v/>
      </c>
      <c r="G114" s="21" t="str">
        <f aca="false">IF($E114="","",IF($B114="Entrada",$E114,-$E114))</f>
        <v/>
      </c>
    </row>
    <row r="115" customFormat="false" ht="15" hidden="false" customHeight="false" outlineLevel="0" collapsed="false">
      <c r="A115" s="17"/>
      <c r="B115" s="18"/>
      <c r="C115" s="18"/>
      <c r="D115" s="18"/>
      <c r="E115" s="19"/>
      <c r="F115" s="20" t="str">
        <f aca="false">IF($A115="","",TEXT($A115,"MM"))</f>
        <v/>
      </c>
      <c r="G115" s="21" t="str">
        <f aca="false">IF($E115="","",IF($B115="Entrada",$E115,-$E115))</f>
        <v/>
      </c>
    </row>
    <row r="116" customFormat="false" ht="15" hidden="false" customHeight="false" outlineLevel="0" collapsed="false">
      <c r="A116" s="17"/>
      <c r="B116" s="18"/>
      <c r="C116" s="18"/>
      <c r="D116" s="18"/>
      <c r="E116" s="19"/>
      <c r="F116" s="20" t="str">
        <f aca="false">IF($A116="","",TEXT($A116,"MM"))</f>
        <v/>
      </c>
      <c r="G116" s="21" t="str">
        <f aca="false">IF($E116="","",IF($B116="Entrada",$E116,-$E116))</f>
        <v/>
      </c>
    </row>
    <row r="117" customFormat="false" ht="15" hidden="false" customHeight="false" outlineLevel="0" collapsed="false">
      <c r="A117" s="17"/>
      <c r="B117" s="18"/>
      <c r="C117" s="18"/>
      <c r="D117" s="18"/>
      <c r="E117" s="19"/>
      <c r="F117" s="20" t="str">
        <f aca="false">IF($A117="","",TEXT($A117,"MM"))</f>
        <v/>
      </c>
      <c r="G117" s="21" t="str">
        <f aca="false">IF($E117="","",IF($B117="Entrada",$E117,-$E117))</f>
        <v/>
      </c>
    </row>
    <row r="118" customFormat="false" ht="15" hidden="false" customHeight="false" outlineLevel="0" collapsed="false">
      <c r="A118" s="17"/>
      <c r="B118" s="18"/>
      <c r="C118" s="18"/>
      <c r="D118" s="18"/>
      <c r="E118" s="19"/>
      <c r="F118" s="20" t="str">
        <f aca="false">IF($A118="","",TEXT($A118,"MM"))</f>
        <v/>
      </c>
      <c r="G118" s="21" t="str">
        <f aca="false">IF($E118="","",IF($B118="Entrada",$E118,-$E118))</f>
        <v/>
      </c>
    </row>
    <row r="119" customFormat="false" ht="15" hidden="false" customHeight="false" outlineLevel="0" collapsed="false">
      <c r="A119" s="17"/>
      <c r="B119" s="18"/>
      <c r="C119" s="18"/>
      <c r="D119" s="18"/>
      <c r="E119" s="19"/>
      <c r="F119" s="20" t="str">
        <f aca="false">IF($A119="","",TEXT($A119,"MM"))</f>
        <v/>
      </c>
      <c r="G119" s="21" t="str">
        <f aca="false">IF($E119="","",IF($B119="Entrada",$E119,-$E119))</f>
        <v/>
      </c>
    </row>
    <row r="120" customFormat="false" ht="15" hidden="false" customHeight="false" outlineLevel="0" collapsed="false">
      <c r="A120" s="17"/>
      <c r="B120" s="18"/>
      <c r="C120" s="18"/>
      <c r="D120" s="18"/>
      <c r="E120" s="19"/>
      <c r="F120" s="20" t="str">
        <f aca="false">IF($A120="","",TEXT($A120,"MM"))</f>
        <v/>
      </c>
      <c r="G120" s="21" t="str">
        <f aca="false">IF($E120="","",IF($B120="Entrada",$E120,-$E120))</f>
        <v/>
      </c>
    </row>
    <row r="121" customFormat="false" ht="15" hidden="false" customHeight="false" outlineLevel="0" collapsed="false">
      <c r="A121" s="17"/>
      <c r="B121" s="18"/>
      <c r="C121" s="18"/>
      <c r="D121" s="18"/>
      <c r="E121" s="19"/>
      <c r="F121" s="20" t="str">
        <f aca="false">IF($A121="","",TEXT($A121,"MM"))</f>
        <v/>
      </c>
      <c r="G121" s="21" t="str">
        <f aca="false">IF($E121="","",IF($B121="Entrada",$E121,-$E121))</f>
        <v/>
      </c>
    </row>
    <row r="122" customFormat="false" ht="15" hidden="false" customHeight="false" outlineLevel="0" collapsed="false">
      <c r="A122" s="17"/>
      <c r="B122" s="18"/>
      <c r="C122" s="18"/>
      <c r="D122" s="18"/>
      <c r="E122" s="19"/>
      <c r="F122" s="20" t="str">
        <f aca="false">IF($A122="","",TEXT($A122,"MM"))</f>
        <v/>
      </c>
      <c r="G122" s="21" t="str">
        <f aca="false">IF($E122="","",IF($B122="Entrada",$E122,-$E122))</f>
        <v/>
      </c>
    </row>
    <row r="123" customFormat="false" ht="15" hidden="false" customHeight="false" outlineLevel="0" collapsed="false">
      <c r="A123" s="17"/>
      <c r="B123" s="18"/>
      <c r="C123" s="18"/>
      <c r="D123" s="18"/>
      <c r="E123" s="19"/>
      <c r="F123" s="20" t="str">
        <f aca="false">IF($A123="","",TEXT($A123,"MM"))</f>
        <v/>
      </c>
      <c r="G123" s="21" t="str">
        <f aca="false">IF($E123="","",IF($B123="Entrada",$E123,-$E123))</f>
        <v/>
      </c>
    </row>
    <row r="124" customFormat="false" ht="15" hidden="false" customHeight="false" outlineLevel="0" collapsed="false">
      <c r="A124" s="17"/>
      <c r="B124" s="18"/>
      <c r="C124" s="18"/>
      <c r="D124" s="18"/>
      <c r="E124" s="19"/>
      <c r="F124" s="20" t="str">
        <f aca="false">IF($A124="","",TEXT($A124,"MM"))</f>
        <v/>
      </c>
      <c r="G124" s="21" t="str">
        <f aca="false">IF($E124="","",IF($B124="Entrada",$E124,-$E124))</f>
        <v/>
      </c>
    </row>
    <row r="125" customFormat="false" ht="15" hidden="false" customHeight="false" outlineLevel="0" collapsed="false">
      <c r="A125" s="17"/>
      <c r="B125" s="18"/>
      <c r="C125" s="18"/>
      <c r="D125" s="18"/>
      <c r="E125" s="19"/>
      <c r="F125" s="20" t="str">
        <f aca="false">IF($A125="","",TEXT($A125,"MM"))</f>
        <v/>
      </c>
      <c r="G125" s="21" t="str">
        <f aca="false">IF($E125="","",IF($B125="Entrada",$E125,-$E125))</f>
        <v/>
      </c>
    </row>
    <row r="126" customFormat="false" ht="15" hidden="false" customHeight="false" outlineLevel="0" collapsed="false">
      <c r="A126" s="17"/>
      <c r="B126" s="18"/>
      <c r="C126" s="18"/>
      <c r="D126" s="18"/>
      <c r="E126" s="19"/>
      <c r="F126" s="20" t="str">
        <f aca="false">IF($A126="","",TEXT($A126,"MM"))</f>
        <v/>
      </c>
      <c r="G126" s="21" t="str">
        <f aca="false">IF($E126="","",IF($B126="Entrada",$E126,-$E126))</f>
        <v/>
      </c>
    </row>
    <row r="127" customFormat="false" ht="15" hidden="false" customHeight="false" outlineLevel="0" collapsed="false">
      <c r="A127" s="17"/>
      <c r="B127" s="18"/>
      <c r="C127" s="18"/>
      <c r="D127" s="18"/>
      <c r="E127" s="19"/>
      <c r="F127" s="20" t="str">
        <f aca="false">IF($A127="","",TEXT($A127,"MM"))</f>
        <v/>
      </c>
      <c r="G127" s="21" t="str">
        <f aca="false">IF($E127="","",IF($B127="Entrada",$E127,-$E127))</f>
        <v/>
      </c>
    </row>
    <row r="128" customFormat="false" ht="15" hidden="false" customHeight="false" outlineLevel="0" collapsed="false">
      <c r="A128" s="17"/>
      <c r="B128" s="18"/>
      <c r="C128" s="18"/>
      <c r="D128" s="18"/>
      <c r="E128" s="19"/>
      <c r="F128" s="20" t="str">
        <f aca="false">IF($A128="","",TEXT($A128,"MM"))</f>
        <v/>
      </c>
      <c r="G128" s="21" t="str">
        <f aca="false">IF($E128="","",IF($B128="Entrada",$E128,-$E128))</f>
        <v/>
      </c>
    </row>
    <row r="129" customFormat="false" ht="15" hidden="false" customHeight="false" outlineLevel="0" collapsed="false">
      <c r="A129" s="17"/>
      <c r="B129" s="18"/>
      <c r="C129" s="18"/>
      <c r="D129" s="18"/>
      <c r="E129" s="19"/>
      <c r="F129" s="20" t="str">
        <f aca="false">IF($A129="","",TEXT($A129,"MM"))</f>
        <v/>
      </c>
      <c r="G129" s="21" t="str">
        <f aca="false">IF($E129="","",IF($B129="Entrada",$E129,-$E129))</f>
        <v/>
      </c>
    </row>
    <row r="130" customFormat="false" ht="15" hidden="false" customHeight="false" outlineLevel="0" collapsed="false">
      <c r="A130" s="17"/>
      <c r="B130" s="18"/>
      <c r="C130" s="18"/>
      <c r="D130" s="18"/>
      <c r="E130" s="19"/>
      <c r="F130" s="20" t="str">
        <f aca="false">IF($A130="","",TEXT($A130,"MM"))</f>
        <v/>
      </c>
      <c r="G130" s="21" t="str">
        <f aca="false">IF($E130="","",IF($B130="Entrada",$E130,-$E130))</f>
        <v/>
      </c>
    </row>
    <row r="131" customFormat="false" ht="15" hidden="false" customHeight="false" outlineLevel="0" collapsed="false">
      <c r="A131" s="17"/>
      <c r="B131" s="18"/>
      <c r="C131" s="18"/>
      <c r="D131" s="18"/>
      <c r="E131" s="19"/>
      <c r="F131" s="20" t="str">
        <f aca="false">IF($A131="","",TEXT($A131,"MM"))</f>
        <v/>
      </c>
      <c r="G131" s="21" t="str">
        <f aca="false">IF($E131="","",IF($B131="Entrada",$E131,-$E131))</f>
        <v/>
      </c>
    </row>
    <row r="132" customFormat="false" ht="15" hidden="false" customHeight="false" outlineLevel="0" collapsed="false">
      <c r="A132" s="17"/>
      <c r="B132" s="18"/>
      <c r="C132" s="18"/>
      <c r="D132" s="18"/>
      <c r="E132" s="19"/>
      <c r="F132" s="20" t="str">
        <f aca="false">IF($A132="","",TEXT($A132,"MM"))</f>
        <v/>
      </c>
      <c r="G132" s="21" t="str">
        <f aca="false">IF($E132="","",IF($B132="Entrada",$E132,-$E132))</f>
        <v/>
      </c>
    </row>
    <row r="133" customFormat="false" ht="15" hidden="false" customHeight="false" outlineLevel="0" collapsed="false">
      <c r="A133" s="17"/>
      <c r="B133" s="18"/>
      <c r="C133" s="18"/>
      <c r="D133" s="18"/>
      <c r="E133" s="19"/>
      <c r="F133" s="20" t="str">
        <f aca="false">IF($A133="","",TEXT($A133,"MM"))</f>
        <v/>
      </c>
      <c r="G133" s="21" t="str">
        <f aca="false">IF($E133="","",IF($B133="Entrada",$E133,-$E133))</f>
        <v/>
      </c>
    </row>
    <row r="134" customFormat="false" ht="15" hidden="false" customHeight="false" outlineLevel="0" collapsed="false">
      <c r="A134" s="17"/>
      <c r="B134" s="18"/>
      <c r="C134" s="18"/>
      <c r="D134" s="18"/>
      <c r="E134" s="19"/>
      <c r="F134" s="20" t="str">
        <f aca="false">IF($A134="","",TEXT($A134,"MM"))</f>
        <v/>
      </c>
      <c r="G134" s="21" t="str">
        <f aca="false">IF($E134="","",IF($B134="Entrada",$E134,-$E134))</f>
        <v/>
      </c>
    </row>
    <row r="135" customFormat="false" ht="15" hidden="false" customHeight="false" outlineLevel="0" collapsed="false">
      <c r="A135" s="17"/>
      <c r="B135" s="18"/>
      <c r="C135" s="18"/>
      <c r="D135" s="18"/>
      <c r="E135" s="19"/>
      <c r="F135" s="20" t="str">
        <f aca="false">IF($A135="","",TEXT($A135,"MM"))</f>
        <v/>
      </c>
      <c r="G135" s="21" t="str">
        <f aca="false">IF($E135="","",IF($B135="Entrada",$E135,-$E135))</f>
        <v/>
      </c>
    </row>
    <row r="136" customFormat="false" ht="15" hidden="false" customHeight="false" outlineLevel="0" collapsed="false">
      <c r="A136" s="17"/>
      <c r="B136" s="18"/>
      <c r="C136" s="18"/>
      <c r="D136" s="18"/>
      <c r="E136" s="19"/>
      <c r="F136" s="20" t="str">
        <f aca="false">IF($A136="","",TEXT($A136,"MM"))</f>
        <v/>
      </c>
      <c r="G136" s="21" t="str">
        <f aca="false">IF($E136="","",IF($B136="Entrada",$E136,-$E136))</f>
        <v/>
      </c>
    </row>
    <row r="137" customFormat="false" ht="15" hidden="false" customHeight="false" outlineLevel="0" collapsed="false">
      <c r="A137" s="17"/>
      <c r="B137" s="18"/>
      <c r="C137" s="18"/>
      <c r="D137" s="18"/>
      <c r="E137" s="19"/>
      <c r="F137" s="20" t="str">
        <f aca="false">IF($A137="","",TEXT($A137,"MM"))</f>
        <v/>
      </c>
      <c r="G137" s="21" t="str">
        <f aca="false">IF($E137="","",IF($B137="Entrada",$E137,-$E137))</f>
        <v/>
      </c>
    </row>
    <row r="138" customFormat="false" ht="15" hidden="false" customHeight="false" outlineLevel="0" collapsed="false">
      <c r="A138" s="17"/>
      <c r="B138" s="18"/>
      <c r="C138" s="18"/>
      <c r="D138" s="18"/>
      <c r="E138" s="19"/>
      <c r="F138" s="20" t="str">
        <f aca="false">IF($A138="","",TEXT($A138,"MM"))</f>
        <v/>
      </c>
      <c r="G138" s="21" t="str">
        <f aca="false">IF($E138="","",IF($B138="Entrada",$E138,-$E138))</f>
        <v/>
      </c>
    </row>
    <row r="139" customFormat="false" ht="15" hidden="false" customHeight="false" outlineLevel="0" collapsed="false">
      <c r="A139" s="17"/>
      <c r="B139" s="18"/>
      <c r="C139" s="18"/>
      <c r="D139" s="18"/>
      <c r="E139" s="19"/>
      <c r="F139" s="20" t="str">
        <f aca="false">IF($A139="","",TEXT($A139,"MM"))</f>
        <v/>
      </c>
      <c r="G139" s="21" t="str">
        <f aca="false">IF($E139="","",IF($B139="Entrada",$E139,-$E139))</f>
        <v/>
      </c>
    </row>
    <row r="140" customFormat="false" ht="15" hidden="false" customHeight="false" outlineLevel="0" collapsed="false">
      <c r="A140" s="17"/>
      <c r="B140" s="18"/>
      <c r="C140" s="18"/>
      <c r="D140" s="18"/>
      <c r="E140" s="19"/>
      <c r="F140" s="20" t="str">
        <f aca="false">IF($A140="","",TEXT($A140,"MM"))</f>
        <v/>
      </c>
      <c r="G140" s="21" t="str">
        <f aca="false">IF($E140="","",IF($B140="Entrada",$E140,-$E140))</f>
        <v/>
      </c>
    </row>
    <row r="141" customFormat="false" ht="15" hidden="false" customHeight="false" outlineLevel="0" collapsed="false">
      <c r="A141" s="17"/>
      <c r="B141" s="18"/>
      <c r="C141" s="18"/>
      <c r="D141" s="18"/>
      <c r="E141" s="19"/>
      <c r="F141" s="20" t="str">
        <f aca="false">IF($A141="","",TEXT($A141,"MM"))</f>
        <v/>
      </c>
      <c r="G141" s="21" t="str">
        <f aca="false">IF($E141="","",IF($B141="Entrada",$E141,-$E141))</f>
        <v/>
      </c>
    </row>
    <row r="142" customFormat="false" ht="15" hidden="false" customHeight="false" outlineLevel="0" collapsed="false">
      <c r="A142" s="17"/>
      <c r="B142" s="18"/>
      <c r="C142" s="18"/>
      <c r="D142" s="18"/>
      <c r="E142" s="19"/>
      <c r="F142" s="20" t="str">
        <f aca="false">IF($A142="","",TEXT($A142,"MM"))</f>
        <v/>
      </c>
      <c r="G142" s="21" t="str">
        <f aca="false">IF($E142="","",IF($B142="Entrada",$E142,-$E142))</f>
        <v/>
      </c>
    </row>
    <row r="143" customFormat="false" ht="15" hidden="false" customHeight="false" outlineLevel="0" collapsed="false">
      <c r="A143" s="17"/>
      <c r="B143" s="18"/>
      <c r="C143" s="18"/>
      <c r="D143" s="18"/>
      <c r="E143" s="19"/>
      <c r="F143" s="20" t="str">
        <f aca="false">IF($A143="","",TEXT($A143,"MM"))</f>
        <v/>
      </c>
      <c r="G143" s="21" t="str">
        <f aca="false">IF($E143="","",IF($B143="Entrada",$E143,-$E143))</f>
        <v/>
      </c>
    </row>
    <row r="144" customFormat="false" ht="15" hidden="false" customHeight="false" outlineLevel="0" collapsed="false">
      <c r="A144" s="17"/>
      <c r="B144" s="18"/>
      <c r="C144" s="18"/>
      <c r="D144" s="18"/>
      <c r="E144" s="19"/>
      <c r="F144" s="20" t="str">
        <f aca="false">IF($A144="","",TEXT($A144,"MM"))</f>
        <v/>
      </c>
      <c r="G144" s="21" t="str">
        <f aca="false">IF($E144="","",IF($B144="Entrada",$E144,-$E144))</f>
        <v/>
      </c>
    </row>
    <row r="145" customFormat="false" ht="15" hidden="false" customHeight="false" outlineLevel="0" collapsed="false">
      <c r="A145" s="17"/>
      <c r="B145" s="18"/>
      <c r="C145" s="18"/>
      <c r="D145" s="18"/>
      <c r="E145" s="19"/>
      <c r="F145" s="20" t="str">
        <f aca="false">IF($A145="","",TEXT($A145,"MM"))</f>
        <v/>
      </c>
      <c r="G145" s="21" t="str">
        <f aca="false">IF($E145="","",IF($B145="Entrada",$E145,-$E145))</f>
        <v/>
      </c>
    </row>
    <row r="146" customFormat="false" ht="15" hidden="false" customHeight="false" outlineLevel="0" collapsed="false">
      <c r="A146" s="17"/>
      <c r="B146" s="18"/>
      <c r="C146" s="18"/>
      <c r="D146" s="18"/>
      <c r="E146" s="19"/>
      <c r="F146" s="20" t="str">
        <f aca="false">IF($A146="","",TEXT($A146,"MM"))</f>
        <v/>
      </c>
      <c r="G146" s="21" t="str">
        <f aca="false">IF($E146="","",IF($B146="Entrada",$E146,-$E146))</f>
        <v/>
      </c>
    </row>
    <row r="147" customFormat="false" ht="15" hidden="false" customHeight="false" outlineLevel="0" collapsed="false">
      <c r="A147" s="17"/>
      <c r="B147" s="18"/>
      <c r="C147" s="18"/>
      <c r="D147" s="18"/>
      <c r="E147" s="19"/>
      <c r="F147" s="20" t="str">
        <f aca="false">IF($A147="","",TEXT($A147,"MM"))</f>
        <v/>
      </c>
      <c r="G147" s="21" t="str">
        <f aca="false">IF($E147="","",IF($B147="Entrada",$E147,-$E147))</f>
        <v/>
      </c>
    </row>
    <row r="148" customFormat="false" ht="15" hidden="false" customHeight="false" outlineLevel="0" collapsed="false">
      <c r="A148" s="17"/>
      <c r="B148" s="18"/>
      <c r="C148" s="18"/>
      <c r="D148" s="18"/>
      <c r="E148" s="19"/>
      <c r="F148" s="20" t="str">
        <f aca="false">IF($A148="","",TEXT($A148,"MM"))</f>
        <v/>
      </c>
      <c r="G148" s="21" t="str">
        <f aca="false">IF($E148="","",IF($B148="Entrada",$E148,-$E148))</f>
        <v/>
      </c>
    </row>
    <row r="149" customFormat="false" ht="15" hidden="false" customHeight="false" outlineLevel="0" collapsed="false">
      <c r="A149" s="17"/>
      <c r="B149" s="18"/>
      <c r="C149" s="18"/>
      <c r="D149" s="18"/>
      <c r="E149" s="19"/>
      <c r="F149" s="20" t="str">
        <f aca="false">IF($A149="","",TEXT($A149,"MM"))</f>
        <v/>
      </c>
      <c r="G149" s="21" t="str">
        <f aca="false">IF($E149="","",IF($B149="Entrada",$E149,-$E149))</f>
        <v/>
      </c>
    </row>
    <row r="150" customFormat="false" ht="15" hidden="false" customHeight="false" outlineLevel="0" collapsed="false">
      <c r="A150" s="17"/>
      <c r="B150" s="18"/>
      <c r="C150" s="18"/>
      <c r="D150" s="18"/>
      <c r="E150" s="19"/>
      <c r="F150" s="20" t="str">
        <f aca="false">IF($A150="","",TEXT($A150,"MM"))</f>
        <v/>
      </c>
      <c r="G150" s="21" t="str">
        <f aca="false">IF($E150="","",IF($B150="Entrada",$E150,-$E150))</f>
        <v/>
      </c>
    </row>
    <row r="151" customFormat="false" ht="15" hidden="false" customHeight="false" outlineLevel="0" collapsed="false">
      <c r="A151" s="17"/>
      <c r="B151" s="18"/>
      <c r="C151" s="18"/>
      <c r="D151" s="18"/>
      <c r="E151" s="19"/>
      <c r="F151" s="20" t="str">
        <f aca="false">IF($A151="","",TEXT($A151,"MM"))</f>
        <v/>
      </c>
      <c r="G151" s="21" t="str">
        <f aca="false">IF($E151="","",IF($B151="Entrada",$E151,-$E151))</f>
        <v/>
      </c>
    </row>
    <row r="152" customFormat="false" ht="15" hidden="false" customHeight="false" outlineLevel="0" collapsed="false">
      <c r="A152" s="17"/>
      <c r="B152" s="18"/>
      <c r="C152" s="18"/>
      <c r="D152" s="18"/>
      <c r="E152" s="19"/>
      <c r="F152" s="20" t="str">
        <f aca="false">IF($A152="","",TEXT($A152,"MM"))</f>
        <v/>
      </c>
      <c r="G152" s="21" t="str">
        <f aca="false">IF($E152="","",IF($B152="Entrada",$E152,-$E152))</f>
        <v/>
      </c>
    </row>
    <row r="153" customFormat="false" ht="15" hidden="false" customHeight="false" outlineLevel="0" collapsed="false">
      <c r="A153" s="17"/>
      <c r="B153" s="18"/>
      <c r="C153" s="18"/>
      <c r="D153" s="18"/>
      <c r="E153" s="19"/>
      <c r="F153" s="20" t="str">
        <f aca="false">IF($A153="","",TEXT($A153,"MM"))</f>
        <v/>
      </c>
      <c r="G153" s="21" t="str">
        <f aca="false">IF($E153="","",IF($B153="Entrada",$E153,-$E153))</f>
        <v/>
      </c>
    </row>
    <row r="154" customFormat="false" ht="15" hidden="false" customHeight="false" outlineLevel="0" collapsed="false">
      <c r="A154" s="17"/>
      <c r="B154" s="18"/>
      <c r="C154" s="18"/>
      <c r="D154" s="18"/>
      <c r="E154" s="19"/>
      <c r="F154" s="20" t="str">
        <f aca="false">IF($A154="","",TEXT($A154,"MM"))</f>
        <v/>
      </c>
      <c r="G154" s="21" t="str">
        <f aca="false">IF($E154="","",IF($B154="Entrada",$E154,-$E154))</f>
        <v/>
      </c>
    </row>
    <row r="155" customFormat="false" ht="15" hidden="false" customHeight="false" outlineLevel="0" collapsed="false">
      <c r="A155" s="17"/>
      <c r="B155" s="18"/>
      <c r="C155" s="18"/>
      <c r="D155" s="18"/>
      <c r="E155" s="19"/>
      <c r="F155" s="20" t="str">
        <f aca="false">IF($A155="","",TEXT($A155,"MM"))</f>
        <v/>
      </c>
      <c r="G155" s="21" t="str">
        <f aca="false">IF($E155="","",IF($B155="Entrada",$E155,-$E155))</f>
        <v/>
      </c>
    </row>
    <row r="156" customFormat="false" ht="15" hidden="false" customHeight="false" outlineLevel="0" collapsed="false">
      <c r="A156" s="17"/>
      <c r="B156" s="18"/>
      <c r="C156" s="18"/>
      <c r="D156" s="18"/>
      <c r="E156" s="19"/>
      <c r="F156" s="20" t="str">
        <f aca="false">IF($A156="","",TEXT($A156,"MM"))</f>
        <v/>
      </c>
      <c r="G156" s="21" t="str">
        <f aca="false">IF($E156="","",IF($B156="Entrada",$E156,-$E156))</f>
        <v/>
      </c>
    </row>
    <row r="157" customFormat="false" ht="15" hidden="false" customHeight="false" outlineLevel="0" collapsed="false">
      <c r="A157" s="17"/>
      <c r="B157" s="18"/>
      <c r="C157" s="18"/>
      <c r="D157" s="18"/>
      <c r="E157" s="19"/>
      <c r="F157" s="20" t="str">
        <f aca="false">IF($A157="","",TEXT($A157,"MM"))</f>
        <v/>
      </c>
      <c r="G157" s="21" t="str">
        <f aca="false">IF($E157="","",IF($B157="Entrada",$E157,-$E157))</f>
        <v/>
      </c>
    </row>
    <row r="158" customFormat="false" ht="15" hidden="false" customHeight="false" outlineLevel="0" collapsed="false">
      <c r="A158" s="17"/>
      <c r="B158" s="18"/>
      <c r="C158" s="18"/>
      <c r="D158" s="18"/>
      <c r="E158" s="19"/>
      <c r="F158" s="20" t="str">
        <f aca="false">IF($A158="","",TEXT($A158,"MM"))</f>
        <v/>
      </c>
      <c r="G158" s="21" t="str">
        <f aca="false">IF($E158="","",IF($B158="Entrada",$E158,-$E158))</f>
        <v/>
      </c>
    </row>
    <row r="159" customFormat="false" ht="15" hidden="false" customHeight="false" outlineLevel="0" collapsed="false">
      <c r="A159" s="17"/>
      <c r="B159" s="18"/>
      <c r="C159" s="18"/>
      <c r="D159" s="18"/>
      <c r="E159" s="19"/>
      <c r="F159" s="20" t="str">
        <f aca="false">IF($A159="","",TEXT($A159,"MM"))</f>
        <v/>
      </c>
      <c r="G159" s="21" t="str">
        <f aca="false">IF($E159="","",IF($B159="Entrada",$E159,-$E159))</f>
        <v/>
      </c>
    </row>
    <row r="160" customFormat="false" ht="15" hidden="false" customHeight="false" outlineLevel="0" collapsed="false">
      <c r="A160" s="17"/>
      <c r="B160" s="18"/>
      <c r="C160" s="18"/>
      <c r="D160" s="18"/>
      <c r="E160" s="19"/>
      <c r="F160" s="20" t="str">
        <f aca="false">IF($A160="","",TEXT($A160,"MM"))</f>
        <v/>
      </c>
      <c r="G160" s="21" t="str">
        <f aca="false">IF($E160="","",IF($B160="Entrada",$E160,-$E160))</f>
        <v/>
      </c>
    </row>
    <row r="161" customFormat="false" ht="15" hidden="false" customHeight="false" outlineLevel="0" collapsed="false">
      <c r="A161" s="17"/>
      <c r="B161" s="18"/>
      <c r="C161" s="18"/>
      <c r="D161" s="18"/>
      <c r="E161" s="19"/>
      <c r="F161" s="20" t="str">
        <f aca="false">IF($A161="","",TEXT($A161,"MM"))</f>
        <v/>
      </c>
      <c r="G161" s="21" t="str">
        <f aca="false">IF($E161="","",IF($B161="Entrada",$E161,-$E161))</f>
        <v/>
      </c>
    </row>
    <row r="162" customFormat="false" ht="15" hidden="false" customHeight="false" outlineLevel="0" collapsed="false">
      <c r="A162" s="17"/>
      <c r="B162" s="18"/>
      <c r="C162" s="18"/>
      <c r="D162" s="18"/>
      <c r="E162" s="19"/>
      <c r="F162" s="20" t="str">
        <f aca="false">IF($A162="","",TEXT($A162,"MM"))</f>
        <v/>
      </c>
      <c r="G162" s="21" t="str">
        <f aca="false">IF($E162="","",IF($B162="Entrada",$E162,-$E162))</f>
        <v/>
      </c>
    </row>
    <row r="163" customFormat="false" ht="15" hidden="false" customHeight="false" outlineLevel="0" collapsed="false">
      <c r="A163" s="17"/>
      <c r="B163" s="18"/>
      <c r="C163" s="18"/>
      <c r="D163" s="18"/>
      <c r="E163" s="19"/>
      <c r="F163" s="20" t="str">
        <f aca="false">IF($A163="","",TEXT($A163,"MM"))</f>
        <v/>
      </c>
      <c r="G163" s="21" t="str">
        <f aca="false">IF($E163="","",IF($B163="Entrada",$E163,-$E163))</f>
        <v/>
      </c>
    </row>
    <row r="164" customFormat="false" ht="15" hidden="false" customHeight="false" outlineLevel="0" collapsed="false">
      <c r="A164" s="17"/>
      <c r="B164" s="18"/>
      <c r="C164" s="18"/>
      <c r="D164" s="18"/>
      <c r="E164" s="19"/>
      <c r="F164" s="20" t="str">
        <f aca="false">IF($A164="","",TEXT($A164,"MM"))</f>
        <v/>
      </c>
      <c r="G164" s="21" t="str">
        <f aca="false">IF($E164="","",IF($B164="Entrada",$E164,-$E164))</f>
        <v/>
      </c>
    </row>
    <row r="165" customFormat="false" ht="15" hidden="false" customHeight="false" outlineLevel="0" collapsed="false">
      <c r="A165" s="17"/>
      <c r="B165" s="18"/>
      <c r="C165" s="18"/>
      <c r="D165" s="18"/>
      <c r="E165" s="19"/>
      <c r="F165" s="20" t="str">
        <f aca="false">IF($A165="","",TEXT($A165,"MM"))</f>
        <v/>
      </c>
      <c r="G165" s="21" t="str">
        <f aca="false">IF($E165="","",IF($B165="Entrada",$E165,-$E165))</f>
        <v/>
      </c>
    </row>
    <row r="166" customFormat="false" ht="15" hidden="false" customHeight="false" outlineLevel="0" collapsed="false">
      <c r="A166" s="17"/>
      <c r="B166" s="18"/>
      <c r="C166" s="18"/>
      <c r="D166" s="18"/>
      <c r="E166" s="19"/>
      <c r="F166" s="20" t="str">
        <f aca="false">IF($A166="","",TEXT($A166,"MM"))</f>
        <v/>
      </c>
      <c r="G166" s="21" t="str">
        <f aca="false">IF($E166="","",IF($B166="Entrada",$E166,-$E166))</f>
        <v/>
      </c>
    </row>
    <row r="167" customFormat="false" ht="15" hidden="false" customHeight="false" outlineLevel="0" collapsed="false">
      <c r="A167" s="17"/>
      <c r="B167" s="18"/>
      <c r="C167" s="18"/>
      <c r="D167" s="18"/>
      <c r="E167" s="19"/>
      <c r="F167" s="20" t="str">
        <f aca="false">IF($A167="","",TEXT($A167,"MM"))</f>
        <v/>
      </c>
      <c r="G167" s="21" t="str">
        <f aca="false">IF($E167="","",IF($B167="Entrada",$E167,-$E167))</f>
        <v/>
      </c>
    </row>
    <row r="168" customFormat="false" ht="15" hidden="false" customHeight="false" outlineLevel="0" collapsed="false">
      <c r="A168" s="17"/>
      <c r="B168" s="18"/>
      <c r="C168" s="18"/>
      <c r="D168" s="18"/>
      <c r="E168" s="19"/>
      <c r="F168" s="20" t="str">
        <f aca="false">IF($A168="","",TEXT($A168,"MM"))</f>
        <v/>
      </c>
      <c r="G168" s="21" t="str">
        <f aca="false">IF($E168="","",IF($B168="Entrada",$E168,-$E168))</f>
        <v/>
      </c>
    </row>
    <row r="169" customFormat="false" ht="15" hidden="false" customHeight="false" outlineLevel="0" collapsed="false">
      <c r="A169" s="17"/>
      <c r="B169" s="18"/>
      <c r="C169" s="18"/>
      <c r="D169" s="18"/>
      <c r="E169" s="19"/>
      <c r="F169" s="20" t="str">
        <f aca="false">IF($A169="","",TEXT($A169,"MM"))</f>
        <v/>
      </c>
      <c r="G169" s="21" t="str">
        <f aca="false">IF($E169="","",IF($B169="Entrada",$E169,-$E169))</f>
        <v/>
      </c>
    </row>
    <row r="170" customFormat="false" ht="15" hidden="false" customHeight="false" outlineLevel="0" collapsed="false">
      <c r="A170" s="17"/>
      <c r="B170" s="18"/>
      <c r="C170" s="18"/>
      <c r="D170" s="18"/>
      <c r="E170" s="19"/>
      <c r="F170" s="20" t="str">
        <f aca="false">IF($A170="","",TEXT($A170,"MM"))</f>
        <v/>
      </c>
      <c r="G170" s="21" t="str">
        <f aca="false">IF($E170="","",IF($B170="Entrada",$E170,-$E170))</f>
        <v/>
      </c>
    </row>
    <row r="171" customFormat="false" ht="15" hidden="false" customHeight="false" outlineLevel="0" collapsed="false">
      <c r="A171" s="17"/>
      <c r="B171" s="18"/>
      <c r="C171" s="18"/>
      <c r="D171" s="18"/>
      <c r="E171" s="19"/>
      <c r="F171" s="20" t="str">
        <f aca="false">IF($A171="","",TEXT($A171,"MM"))</f>
        <v/>
      </c>
      <c r="G171" s="21" t="str">
        <f aca="false">IF($E171="","",IF($B171="Entrada",$E171,-$E171))</f>
        <v/>
      </c>
    </row>
    <row r="172" customFormat="false" ht="15" hidden="false" customHeight="false" outlineLevel="0" collapsed="false">
      <c r="A172" s="17"/>
      <c r="B172" s="18"/>
      <c r="C172" s="18"/>
      <c r="D172" s="18"/>
      <c r="E172" s="19"/>
      <c r="F172" s="20" t="str">
        <f aca="false">IF($A172="","",TEXT($A172,"MM"))</f>
        <v/>
      </c>
      <c r="G172" s="21" t="str">
        <f aca="false">IF($E172="","",IF($B172="Entrada",$E172,-$E172))</f>
        <v/>
      </c>
    </row>
    <row r="173" customFormat="false" ht="15" hidden="false" customHeight="false" outlineLevel="0" collapsed="false">
      <c r="A173" s="17"/>
      <c r="B173" s="18"/>
      <c r="C173" s="18"/>
      <c r="D173" s="18"/>
      <c r="E173" s="19"/>
      <c r="F173" s="20" t="str">
        <f aca="false">IF($A173="","",TEXT($A173,"MM"))</f>
        <v/>
      </c>
      <c r="G173" s="21" t="str">
        <f aca="false">IF($E173="","",IF($B173="Entrada",$E173,-$E173))</f>
        <v/>
      </c>
    </row>
    <row r="174" customFormat="false" ht="15" hidden="false" customHeight="false" outlineLevel="0" collapsed="false">
      <c r="A174" s="17"/>
      <c r="B174" s="18"/>
      <c r="C174" s="18"/>
      <c r="D174" s="18"/>
      <c r="E174" s="19"/>
      <c r="F174" s="20" t="str">
        <f aca="false">IF($A174="","",TEXT($A174,"MM"))</f>
        <v/>
      </c>
      <c r="G174" s="21" t="str">
        <f aca="false">IF($E174="","",IF($B174="Entrada",$E174,-$E174))</f>
        <v/>
      </c>
    </row>
    <row r="175" customFormat="false" ht="15" hidden="false" customHeight="false" outlineLevel="0" collapsed="false">
      <c r="A175" s="17"/>
      <c r="B175" s="18"/>
      <c r="C175" s="18"/>
      <c r="D175" s="18"/>
      <c r="E175" s="19"/>
      <c r="F175" s="20" t="str">
        <f aca="false">IF($A175="","",TEXT($A175,"MM"))</f>
        <v/>
      </c>
      <c r="G175" s="21" t="str">
        <f aca="false">IF($E175="","",IF($B175="Entrada",$E175,-$E175))</f>
        <v/>
      </c>
    </row>
    <row r="176" customFormat="false" ht="15" hidden="false" customHeight="false" outlineLevel="0" collapsed="false">
      <c r="A176" s="17"/>
      <c r="B176" s="18"/>
      <c r="C176" s="18"/>
      <c r="D176" s="18"/>
      <c r="E176" s="19"/>
      <c r="F176" s="20" t="str">
        <f aca="false">IF($A176="","",TEXT($A176,"MM"))</f>
        <v/>
      </c>
      <c r="G176" s="21" t="str">
        <f aca="false">IF($E176="","",IF($B176="Entrada",$E176,-$E176))</f>
        <v/>
      </c>
    </row>
    <row r="177" customFormat="false" ht="15" hidden="false" customHeight="false" outlineLevel="0" collapsed="false">
      <c r="A177" s="17"/>
      <c r="B177" s="18"/>
      <c r="C177" s="18"/>
      <c r="D177" s="18"/>
      <c r="E177" s="19"/>
      <c r="F177" s="20" t="str">
        <f aca="false">IF($A177="","",TEXT($A177,"MM"))</f>
        <v/>
      </c>
      <c r="G177" s="21" t="str">
        <f aca="false">IF($E177="","",IF($B177="Entrada",$E177,-$E177))</f>
        <v/>
      </c>
    </row>
    <row r="178" customFormat="false" ht="15" hidden="false" customHeight="false" outlineLevel="0" collapsed="false">
      <c r="A178" s="17"/>
      <c r="B178" s="18"/>
      <c r="C178" s="18"/>
      <c r="D178" s="18"/>
      <c r="E178" s="19"/>
      <c r="F178" s="20" t="str">
        <f aca="false">IF($A178="","",TEXT($A178,"MM"))</f>
        <v/>
      </c>
      <c r="G178" s="21" t="str">
        <f aca="false">IF($E178="","",IF($B178="Entrada",$E178,-$E178))</f>
        <v/>
      </c>
    </row>
    <row r="179" customFormat="false" ht="15" hidden="false" customHeight="false" outlineLevel="0" collapsed="false">
      <c r="A179" s="17"/>
      <c r="B179" s="18"/>
      <c r="C179" s="18"/>
      <c r="D179" s="18"/>
      <c r="E179" s="19"/>
      <c r="F179" s="20" t="str">
        <f aca="false">IF($A179="","",TEXT($A179,"MM"))</f>
        <v/>
      </c>
      <c r="G179" s="21" t="str">
        <f aca="false">IF($E179="","",IF($B179="Entrada",$E179,-$E179))</f>
        <v/>
      </c>
    </row>
    <row r="180" customFormat="false" ht="15" hidden="false" customHeight="false" outlineLevel="0" collapsed="false">
      <c r="A180" s="17"/>
      <c r="B180" s="18"/>
      <c r="C180" s="18"/>
      <c r="D180" s="18"/>
      <c r="E180" s="19"/>
      <c r="F180" s="20" t="str">
        <f aca="false">IF($A180="","",TEXT($A180,"MM"))</f>
        <v/>
      </c>
      <c r="G180" s="21" t="str">
        <f aca="false">IF($E180="","",IF($B180="Entrada",$E180,-$E180))</f>
        <v/>
      </c>
    </row>
    <row r="181" customFormat="false" ht="15" hidden="false" customHeight="false" outlineLevel="0" collapsed="false">
      <c r="A181" s="17"/>
      <c r="B181" s="18"/>
      <c r="C181" s="18"/>
      <c r="D181" s="18"/>
      <c r="E181" s="19"/>
      <c r="F181" s="20" t="str">
        <f aca="false">IF($A181="","",TEXT($A181,"MM"))</f>
        <v/>
      </c>
      <c r="G181" s="21" t="str">
        <f aca="false">IF($E181="","",IF($B181="Entrada",$E181,-$E181))</f>
        <v/>
      </c>
    </row>
    <row r="182" customFormat="false" ht="15" hidden="false" customHeight="false" outlineLevel="0" collapsed="false">
      <c r="A182" s="17"/>
      <c r="B182" s="18"/>
      <c r="C182" s="18"/>
      <c r="D182" s="18"/>
      <c r="E182" s="19"/>
      <c r="F182" s="20" t="str">
        <f aca="false">IF($A182="","",TEXT($A182,"MM"))</f>
        <v/>
      </c>
      <c r="G182" s="21" t="str">
        <f aca="false">IF($E182="","",IF($B182="Entrada",$E182,-$E182))</f>
        <v/>
      </c>
    </row>
    <row r="183" customFormat="false" ht="15" hidden="false" customHeight="false" outlineLevel="0" collapsed="false">
      <c r="A183" s="17"/>
      <c r="B183" s="18"/>
      <c r="C183" s="18"/>
      <c r="D183" s="18"/>
      <c r="E183" s="19"/>
      <c r="F183" s="20" t="str">
        <f aca="false">IF($A183="","",TEXT($A183,"MM"))</f>
        <v/>
      </c>
      <c r="G183" s="21" t="str">
        <f aca="false">IF($E183="","",IF($B183="Entrada",$E183,-$E183))</f>
        <v/>
      </c>
    </row>
    <row r="184" customFormat="false" ht="15" hidden="false" customHeight="false" outlineLevel="0" collapsed="false">
      <c r="A184" s="17"/>
      <c r="B184" s="18"/>
      <c r="C184" s="18"/>
      <c r="D184" s="18"/>
      <c r="E184" s="19"/>
      <c r="F184" s="20" t="str">
        <f aca="false">IF($A184="","",TEXT($A184,"MM"))</f>
        <v/>
      </c>
      <c r="G184" s="21" t="str">
        <f aca="false">IF($E184="","",IF($B184="Entrada",$E184,-$E184))</f>
        <v/>
      </c>
    </row>
    <row r="185" customFormat="false" ht="15" hidden="false" customHeight="false" outlineLevel="0" collapsed="false">
      <c r="A185" s="17"/>
      <c r="B185" s="18"/>
      <c r="C185" s="18"/>
      <c r="D185" s="18"/>
      <c r="E185" s="19"/>
      <c r="F185" s="20" t="str">
        <f aca="false">IF($A185="","",TEXT($A185,"MM"))</f>
        <v/>
      </c>
      <c r="G185" s="21" t="str">
        <f aca="false">IF($E185="","",IF($B185="Entrada",$E185,-$E185))</f>
        <v/>
      </c>
    </row>
    <row r="186" customFormat="false" ht="15" hidden="false" customHeight="false" outlineLevel="0" collapsed="false">
      <c r="A186" s="17"/>
      <c r="B186" s="18"/>
      <c r="C186" s="18"/>
      <c r="D186" s="18"/>
      <c r="E186" s="19"/>
      <c r="F186" s="20" t="str">
        <f aca="false">IF($A186="","",TEXT($A186,"MM"))</f>
        <v/>
      </c>
      <c r="G186" s="21" t="str">
        <f aca="false">IF($E186="","",IF($B186="Entrada",$E186,-$E186))</f>
        <v/>
      </c>
    </row>
    <row r="187" customFormat="false" ht="15" hidden="false" customHeight="false" outlineLevel="0" collapsed="false">
      <c r="A187" s="17"/>
      <c r="B187" s="18"/>
      <c r="C187" s="18"/>
      <c r="D187" s="18"/>
      <c r="E187" s="19"/>
      <c r="F187" s="20" t="str">
        <f aca="false">IF($A187="","",TEXT($A187,"MM"))</f>
        <v/>
      </c>
      <c r="G187" s="21" t="str">
        <f aca="false">IF($E187="","",IF($B187="Entrada",$E187,-$E187))</f>
        <v/>
      </c>
    </row>
    <row r="188" customFormat="false" ht="15" hidden="false" customHeight="false" outlineLevel="0" collapsed="false">
      <c r="A188" s="17"/>
      <c r="B188" s="18"/>
      <c r="C188" s="18"/>
      <c r="D188" s="18"/>
      <c r="E188" s="19"/>
      <c r="F188" s="20" t="str">
        <f aca="false">IF($A188="","",TEXT($A188,"MM"))</f>
        <v/>
      </c>
      <c r="G188" s="21" t="str">
        <f aca="false">IF($E188="","",IF($B188="Entrada",$E188,-$E188))</f>
        <v/>
      </c>
    </row>
    <row r="189" customFormat="false" ht="15" hidden="false" customHeight="false" outlineLevel="0" collapsed="false">
      <c r="A189" s="17"/>
      <c r="B189" s="18"/>
      <c r="C189" s="18"/>
      <c r="D189" s="18"/>
      <c r="E189" s="19"/>
      <c r="F189" s="20" t="str">
        <f aca="false">IF($A189="","",TEXT($A189,"MM"))</f>
        <v/>
      </c>
      <c r="G189" s="21" t="str">
        <f aca="false">IF($E189="","",IF($B189="Entrada",$E189,-$E189))</f>
        <v/>
      </c>
    </row>
    <row r="190" customFormat="false" ht="15" hidden="false" customHeight="false" outlineLevel="0" collapsed="false">
      <c r="A190" s="17"/>
      <c r="B190" s="18"/>
      <c r="C190" s="18"/>
      <c r="D190" s="18"/>
      <c r="E190" s="19"/>
      <c r="F190" s="20" t="str">
        <f aca="false">IF($A190="","",TEXT($A190,"MM"))</f>
        <v/>
      </c>
      <c r="G190" s="21" t="str">
        <f aca="false">IF($E190="","",IF($B190="Entrada",$E190,-$E190))</f>
        <v/>
      </c>
    </row>
    <row r="191" customFormat="false" ht="15" hidden="false" customHeight="false" outlineLevel="0" collapsed="false">
      <c r="A191" s="17"/>
      <c r="B191" s="18"/>
      <c r="C191" s="18"/>
      <c r="D191" s="18"/>
      <c r="E191" s="19"/>
      <c r="F191" s="20" t="str">
        <f aca="false">IF($A191="","",TEXT($A191,"MM"))</f>
        <v/>
      </c>
      <c r="G191" s="21" t="str">
        <f aca="false">IF($E191="","",IF($B191="Entrada",$E191,-$E191))</f>
        <v/>
      </c>
    </row>
    <row r="192" customFormat="false" ht="15" hidden="false" customHeight="false" outlineLevel="0" collapsed="false">
      <c r="A192" s="17"/>
      <c r="B192" s="18"/>
      <c r="C192" s="18"/>
      <c r="D192" s="18"/>
      <c r="E192" s="19"/>
      <c r="F192" s="20" t="str">
        <f aca="false">IF($A192="","",TEXT($A192,"MM"))</f>
        <v/>
      </c>
      <c r="G192" s="21" t="str">
        <f aca="false">IF($E192="","",IF($B192="Entrada",$E192,-$E192))</f>
        <v/>
      </c>
    </row>
    <row r="193" customFormat="false" ht="15" hidden="false" customHeight="false" outlineLevel="0" collapsed="false">
      <c r="A193" s="17"/>
      <c r="B193" s="18"/>
      <c r="C193" s="18"/>
      <c r="D193" s="18"/>
      <c r="E193" s="19"/>
      <c r="F193" s="20" t="str">
        <f aca="false">IF($A193="","",TEXT($A193,"MM"))</f>
        <v/>
      </c>
      <c r="G193" s="21" t="str">
        <f aca="false">IF($E193="","",IF($B193="Entrada",$E193,-$E193))</f>
        <v/>
      </c>
    </row>
    <row r="194" customFormat="false" ht="15" hidden="false" customHeight="false" outlineLevel="0" collapsed="false">
      <c r="A194" s="17"/>
      <c r="B194" s="18"/>
      <c r="C194" s="18"/>
      <c r="D194" s="18"/>
      <c r="E194" s="19"/>
      <c r="F194" s="20" t="str">
        <f aca="false">IF($A194="","",TEXT($A194,"MM"))</f>
        <v/>
      </c>
      <c r="G194" s="21" t="str">
        <f aca="false">IF($E194="","",IF($B194="Entrada",$E194,-$E194))</f>
        <v/>
      </c>
    </row>
    <row r="195" customFormat="false" ht="15" hidden="false" customHeight="false" outlineLevel="0" collapsed="false">
      <c r="A195" s="17"/>
      <c r="B195" s="18"/>
      <c r="C195" s="18"/>
      <c r="D195" s="18"/>
      <c r="E195" s="19"/>
      <c r="F195" s="20" t="str">
        <f aca="false">IF($A195="","",TEXT($A195,"MM"))</f>
        <v/>
      </c>
      <c r="G195" s="21" t="str">
        <f aca="false">IF($E195="","",IF($B195="Entrada",$E195,-$E195))</f>
        <v/>
      </c>
    </row>
    <row r="196" customFormat="false" ht="15" hidden="false" customHeight="false" outlineLevel="0" collapsed="false">
      <c r="A196" s="17"/>
      <c r="B196" s="18"/>
      <c r="C196" s="18"/>
      <c r="D196" s="18"/>
      <c r="E196" s="19"/>
      <c r="F196" s="20" t="str">
        <f aca="false">IF($A196="","",TEXT($A196,"MM"))</f>
        <v/>
      </c>
      <c r="G196" s="21" t="str">
        <f aca="false">IF($E196="","",IF($B196="Entrada",$E196,-$E196))</f>
        <v/>
      </c>
    </row>
    <row r="197" customFormat="false" ht="15" hidden="false" customHeight="false" outlineLevel="0" collapsed="false">
      <c r="A197" s="17"/>
      <c r="B197" s="18"/>
      <c r="C197" s="18"/>
      <c r="D197" s="18"/>
      <c r="E197" s="19"/>
      <c r="F197" s="20" t="str">
        <f aca="false">IF($A197="","",TEXT($A197,"MM"))</f>
        <v/>
      </c>
      <c r="G197" s="21" t="str">
        <f aca="false">IF($E197="","",IF($B197="Entrada",$E197,-$E197))</f>
        <v/>
      </c>
    </row>
    <row r="198" customFormat="false" ht="15" hidden="false" customHeight="false" outlineLevel="0" collapsed="false">
      <c r="A198" s="17"/>
      <c r="B198" s="18"/>
      <c r="C198" s="18"/>
      <c r="D198" s="18"/>
      <c r="E198" s="19"/>
      <c r="F198" s="20" t="str">
        <f aca="false">IF($A198="","",TEXT($A198,"MM"))</f>
        <v/>
      </c>
      <c r="G198" s="21" t="str">
        <f aca="false">IF($E198="","",IF($B198="Entrada",$E198,-$E198))</f>
        <v/>
      </c>
    </row>
    <row r="199" customFormat="false" ht="15" hidden="false" customHeight="false" outlineLevel="0" collapsed="false">
      <c r="A199" s="17"/>
      <c r="B199" s="18"/>
      <c r="C199" s="18"/>
      <c r="D199" s="18"/>
      <c r="E199" s="19"/>
      <c r="F199" s="20" t="str">
        <f aca="false">IF($A199="","",TEXT($A199,"MM"))</f>
        <v/>
      </c>
      <c r="G199" s="21" t="str">
        <f aca="false">IF($E199="","",IF($B199="Entrada",$E199,-$E199))</f>
        <v/>
      </c>
    </row>
    <row r="200" customFormat="false" ht="15" hidden="false" customHeight="false" outlineLevel="0" collapsed="false">
      <c r="A200" s="17"/>
      <c r="B200" s="18"/>
      <c r="C200" s="18"/>
      <c r="D200" s="18"/>
      <c r="E200" s="19"/>
      <c r="F200" s="20" t="str">
        <f aca="false">IF($A200="","",TEXT($A200,"MM"))</f>
        <v/>
      </c>
      <c r="G200" s="21" t="str">
        <f aca="false">IF($E200="","",IF($B200="Entrada",$E200,-$E200))</f>
        <v/>
      </c>
    </row>
    <row r="201" customFormat="false" ht="15" hidden="false" customHeight="false" outlineLevel="0" collapsed="false">
      <c r="A201" s="17"/>
      <c r="B201" s="18"/>
      <c r="C201" s="18"/>
      <c r="D201" s="18"/>
      <c r="E201" s="19"/>
      <c r="F201" s="20" t="str">
        <f aca="false">IF($A201="","",TEXT($A201,"MM"))</f>
        <v/>
      </c>
      <c r="G201" s="21" t="str">
        <f aca="false">IF($E201="","",IF($B201="Entrada",$E201,-$E201))</f>
        <v/>
      </c>
    </row>
    <row r="202" customFormat="false" ht="15" hidden="false" customHeight="false" outlineLevel="0" collapsed="false">
      <c r="A202" s="17"/>
      <c r="B202" s="18"/>
      <c r="C202" s="18"/>
      <c r="D202" s="18"/>
      <c r="E202" s="19"/>
      <c r="F202" s="20" t="str">
        <f aca="false">IF($A202="","",TEXT($A202,"MM"))</f>
        <v/>
      </c>
      <c r="G202" s="21" t="str">
        <f aca="false">IF($E202="","",IF($B202="Entrada",$E202,-$E202))</f>
        <v/>
      </c>
    </row>
    <row r="203" customFormat="false" ht="15" hidden="false" customHeight="false" outlineLevel="0" collapsed="false">
      <c r="A203" s="17"/>
      <c r="B203" s="18"/>
      <c r="C203" s="18"/>
      <c r="D203" s="18"/>
      <c r="E203" s="19"/>
      <c r="F203" s="20" t="str">
        <f aca="false">IF($A203="","",TEXT($A203,"MM"))</f>
        <v/>
      </c>
      <c r="G203" s="21" t="str">
        <f aca="false">IF($E203="","",IF($B203="Entrada",$E203,-$E203))</f>
        <v/>
      </c>
    </row>
    <row r="204" customFormat="false" ht="15" hidden="false" customHeight="false" outlineLevel="0" collapsed="false">
      <c r="A204" s="17"/>
      <c r="B204" s="18"/>
      <c r="C204" s="18"/>
      <c r="D204" s="18"/>
      <c r="E204" s="19"/>
      <c r="F204" s="20" t="str">
        <f aca="false">IF($A204="","",TEXT($A204,"MM"))</f>
        <v/>
      </c>
      <c r="G204" s="21" t="str">
        <f aca="false">IF($E204="","",IF($B204="Entrada",$E204,-$E204))</f>
        <v/>
      </c>
    </row>
    <row r="205" customFormat="false" ht="15" hidden="false" customHeight="false" outlineLevel="0" collapsed="false">
      <c r="A205" s="17"/>
      <c r="B205" s="18"/>
      <c r="C205" s="18"/>
      <c r="D205" s="18"/>
      <c r="E205" s="19"/>
      <c r="F205" s="20" t="str">
        <f aca="false">IF($A205="","",TEXT($A205,"MM"))</f>
        <v/>
      </c>
      <c r="G205" s="21" t="str">
        <f aca="false">IF($E205="","",IF($B205="Entrada",$E205,-$E205))</f>
        <v/>
      </c>
    </row>
    <row r="206" customFormat="false" ht="15" hidden="false" customHeight="false" outlineLevel="0" collapsed="false">
      <c r="A206" s="17"/>
      <c r="B206" s="18"/>
      <c r="C206" s="18"/>
      <c r="D206" s="18"/>
      <c r="E206" s="19"/>
      <c r="F206" s="20" t="str">
        <f aca="false">IF($A206="","",TEXT($A206,"MM"))</f>
        <v/>
      </c>
      <c r="G206" s="21" t="str">
        <f aca="false">IF($E206="","",IF($B206="Entrada",$E206,-$E206))</f>
        <v/>
      </c>
    </row>
    <row r="207" customFormat="false" ht="15" hidden="false" customHeight="false" outlineLevel="0" collapsed="false">
      <c r="A207" s="17"/>
      <c r="B207" s="18"/>
      <c r="C207" s="18"/>
      <c r="D207" s="18"/>
      <c r="E207" s="19"/>
      <c r="F207" s="20" t="str">
        <f aca="false">IF($A207="","",TEXT($A207,"MM"))</f>
        <v/>
      </c>
      <c r="G207" s="21" t="str">
        <f aca="false">IF($E207="","",IF($B207="Entrada",$E207,-$E207))</f>
        <v/>
      </c>
    </row>
    <row r="208" customFormat="false" ht="15" hidden="false" customHeight="false" outlineLevel="0" collapsed="false">
      <c r="A208" s="17"/>
      <c r="B208" s="18"/>
      <c r="C208" s="18"/>
      <c r="D208" s="18"/>
      <c r="E208" s="19"/>
      <c r="F208" s="20" t="str">
        <f aca="false">IF($A208="","",TEXT($A208,"MM"))</f>
        <v/>
      </c>
      <c r="G208" s="21" t="str">
        <f aca="false">IF($E208="","",IF($B208="Entrada",$E208,-$E208))</f>
        <v/>
      </c>
    </row>
    <row r="209" customFormat="false" ht="15" hidden="false" customHeight="false" outlineLevel="0" collapsed="false">
      <c r="A209" s="17"/>
      <c r="B209" s="18"/>
      <c r="C209" s="18"/>
      <c r="D209" s="18"/>
      <c r="E209" s="19"/>
      <c r="F209" s="20" t="str">
        <f aca="false">IF($A209="","",TEXT($A209,"MM"))</f>
        <v/>
      </c>
      <c r="G209" s="21" t="str">
        <f aca="false">IF($E209="","",IF($B209="Entrada",$E209,-$E209))</f>
        <v/>
      </c>
    </row>
    <row r="210" customFormat="false" ht="15" hidden="false" customHeight="false" outlineLevel="0" collapsed="false">
      <c r="A210" s="17"/>
      <c r="B210" s="18"/>
      <c r="C210" s="18"/>
      <c r="D210" s="18"/>
      <c r="E210" s="19"/>
      <c r="F210" s="20" t="str">
        <f aca="false">IF($A210="","",TEXT($A210,"MM"))</f>
        <v/>
      </c>
      <c r="G210" s="21" t="str">
        <f aca="false">IF($E210="","",IF($B210="Entrada",$E210,-$E210))</f>
        <v/>
      </c>
    </row>
    <row r="211" customFormat="false" ht="15" hidden="false" customHeight="false" outlineLevel="0" collapsed="false">
      <c r="A211" s="17"/>
      <c r="B211" s="18"/>
      <c r="C211" s="18"/>
      <c r="D211" s="18"/>
      <c r="E211" s="19"/>
      <c r="F211" s="20" t="str">
        <f aca="false">IF($A211="","",TEXT($A211,"MM"))</f>
        <v/>
      </c>
      <c r="G211" s="21" t="str">
        <f aca="false">IF($E211="","",IF($B211="Entrada",$E211,-$E211))</f>
        <v/>
      </c>
    </row>
    <row r="212" customFormat="false" ht="15" hidden="false" customHeight="false" outlineLevel="0" collapsed="false">
      <c r="A212" s="17"/>
      <c r="B212" s="18"/>
      <c r="C212" s="18"/>
      <c r="D212" s="18"/>
      <c r="E212" s="19"/>
      <c r="F212" s="20" t="str">
        <f aca="false">IF($A212="","",TEXT($A212,"MM"))</f>
        <v/>
      </c>
      <c r="G212" s="21" t="str">
        <f aca="false">IF($E212="","",IF($B212="Entrada",$E212,-$E212))</f>
        <v/>
      </c>
    </row>
    <row r="213" customFormat="false" ht="15" hidden="false" customHeight="false" outlineLevel="0" collapsed="false">
      <c r="A213" s="17"/>
      <c r="B213" s="18"/>
      <c r="C213" s="18"/>
      <c r="D213" s="18"/>
      <c r="E213" s="19"/>
      <c r="F213" s="20" t="str">
        <f aca="false">IF($A213="","",TEXT($A213,"MM"))</f>
        <v/>
      </c>
      <c r="G213" s="21" t="str">
        <f aca="false">IF($E213="","",IF($B213="Entrada",$E213,-$E213))</f>
        <v/>
      </c>
    </row>
    <row r="214" customFormat="false" ht="15" hidden="false" customHeight="false" outlineLevel="0" collapsed="false">
      <c r="A214" s="17"/>
      <c r="B214" s="18"/>
      <c r="C214" s="18"/>
      <c r="D214" s="18"/>
      <c r="E214" s="19"/>
      <c r="F214" s="20" t="str">
        <f aca="false">IF($A214="","",TEXT($A214,"MM"))</f>
        <v/>
      </c>
      <c r="G214" s="21" t="str">
        <f aca="false">IF($E214="","",IF($B214="Entrada",$E214,-$E214))</f>
        <v/>
      </c>
    </row>
    <row r="215" customFormat="false" ht="15" hidden="false" customHeight="false" outlineLevel="0" collapsed="false">
      <c r="A215" s="17"/>
      <c r="B215" s="18"/>
      <c r="C215" s="18"/>
      <c r="D215" s="18"/>
      <c r="E215" s="19"/>
      <c r="F215" s="20" t="str">
        <f aca="false">IF($A215="","",TEXT($A215,"MM"))</f>
        <v/>
      </c>
      <c r="G215" s="21" t="str">
        <f aca="false">IF($E215="","",IF($B215="Entrada",$E215,-$E215))</f>
        <v/>
      </c>
    </row>
    <row r="216" customFormat="false" ht="15" hidden="false" customHeight="false" outlineLevel="0" collapsed="false">
      <c r="A216" s="17"/>
      <c r="B216" s="18"/>
      <c r="C216" s="18"/>
      <c r="D216" s="18"/>
      <c r="E216" s="19"/>
      <c r="F216" s="20" t="str">
        <f aca="false">IF($A216="","",TEXT($A216,"MM"))</f>
        <v/>
      </c>
      <c r="G216" s="21" t="str">
        <f aca="false">IF($E216="","",IF($B216="Entrada",$E216,-$E216))</f>
        <v/>
      </c>
    </row>
    <row r="217" customFormat="false" ht="15" hidden="false" customHeight="false" outlineLevel="0" collapsed="false">
      <c r="A217" s="17"/>
      <c r="B217" s="18"/>
      <c r="C217" s="18"/>
      <c r="D217" s="18"/>
      <c r="E217" s="19"/>
      <c r="F217" s="20" t="str">
        <f aca="false">IF($A217="","",TEXT($A217,"MM"))</f>
        <v/>
      </c>
      <c r="G217" s="21" t="str">
        <f aca="false">IF($E217="","",IF($B217="Entrada",$E217,-$E217))</f>
        <v/>
      </c>
    </row>
    <row r="218" customFormat="false" ht="15" hidden="false" customHeight="false" outlineLevel="0" collapsed="false">
      <c r="A218" s="17"/>
      <c r="B218" s="18"/>
      <c r="C218" s="18"/>
      <c r="D218" s="18"/>
      <c r="E218" s="19"/>
      <c r="F218" s="20" t="str">
        <f aca="false">IF($A218="","",TEXT($A218,"MM"))</f>
        <v/>
      </c>
      <c r="G218" s="21" t="str">
        <f aca="false">IF($E218="","",IF($B218="Entrada",$E218,-$E218))</f>
        <v/>
      </c>
    </row>
    <row r="219" customFormat="false" ht="15" hidden="false" customHeight="false" outlineLevel="0" collapsed="false">
      <c r="A219" s="17"/>
      <c r="B219" s="18"/>
      <c r="C219" s="18"/>
      <c r="D219" s="18"/>
      <c r="E219" s="19"/>
      <c r="F219" s="20" t="str">
        <f aca="false">IF($A219="","",TEXT($A219,"MM"))</f>
        <v/>
      </c>
      <c r="G219" s="21" t="str">
        <f aca="false">IF($E219="","",IF($B219="Entrada",$E219,-$E219))</f>
        <v/>
      </c>
    </row>
    <row r="220" customFormat="false" ht="15" hidden="false" customHeight="false" outlineLevel="0" collapsed="false">
      <c r="A220" s="17"/>
      <c r="B220" s="18"/>
      <c r="C220" s="18"/>
      <c r="D220" s="18"/>
      <c r="E220" s="19"/>
      <c r="F220" s="20" t="str">
        <f aca="false">IF($A220="","",TEXT($A220,"MM"))</f>
        <v/>
      </c>
      <c r="G220" s="21" t="str">
        <f aca="false">IF($E220="","",IF($B220="Entrada",$E220,-$E220))</f>
        <v/>
      </c>
    </row>
    <row r="221" customFormat="false" ht="15" hidden="false" customHeight="false" outlineLevel="0" collapsed="false">
      <c r="A221" s="17"/>
      <c r="B221" s="18"/>
      <c r="C221" s="18"/>
      <c r="D221" s="18"/>
      <c r="E221" s="19"/>
      <c r="F221" s="20" t="str">
        <f aca="false">IF($A221="","",TEXT($A221,"MM"))</f>
        <v/>
      </c>
      <c r="G221" s="21" t="str">
        <f aca="false">IF($E221="","",IF($B221="Entrada",$E221,-$E221))</f>
        <v/>
      </c>
    </row>
    <row r="222" customFormat="false" ht="15" hidden="false" customHeight="false" outlineLevel="0" collapsed="false">
      <c r="A222" s="17"/>
      <c r="B222" s="18"/>
      <c r="C222" s="18"/>
      <c r="D222" s="18"/>
      <c r="E222" s="19"/>
      <c r="F222" s="20" t="str">
        <f aca="false">IF($A222="","",TEXT($A222,"MM"))</f>
        <v/>
      </c>
      <c r="G222" s="21" t="str">
        <f aca="false">IF($E222="","",IF($B222="Entrada",$E222,-$E222))</f>
        <v/>
      </c>
    </row>
    <row r="223" customFormat="false" ht="15" hidden="false" customHeight="false" outlineLevel="0" collapsed="false">
      <c r="A223" s="17"/>
      <c r="B223" s="18"/>
      <c r="C223" s="18"/>
      <c r="D223" s="18"/>
      <c r="E223" s="19"/>
      <c r="F223" s="20" t="str">
        <f aca="false">IF($A223="","",TEXT($A223,"MM"))</f>
        <v/>
      </c>
      <c r="G223" s="21" t="str">
        <f aca="false">IF($E223="","",IF($B223="Entrada",$E223,-$E223))</f>
        <v/>
      </c>
    </row>
    <row r="224" customFormat="false" ht="15" hidden="false" customHeight="false" outlineLevel="0" collapsed="false">
      <c r="A224" s="17"/>
      <c r="B224" s="18"/>
      <c r="C224" s="18"/>
      <c r="D224" s="18"/>
      <c r="E224" s="19"/>
      <c r="F224" s="20" t="str">
        <f aca="false">IF($A224="","",TEXT($A224,"MM"))</f>
        <v/>
      </c>
      <c r="G224" s="21" t="str">
        <f aca="false">IF($E224="","",IF($B224="Entrada",$E224,-$E224))</f>
        <v/>
      </c>
    </row>
    <row r="225" customFormat="false" ht="15" hidden="false" customHeight="false" outlineLevel="0" collapsed="false">
      <c r="A225" s="17"/>
      <c r="B225" s="18"/>
      <c r="C225" s="18"/>
      <c r="D225" s="18"/>
      <c r="E225" s="19"/>
      <c r="F225" s="20" t="str">
        <f aca="false">IF($A225="","",TEXT($A225,"MM"))</f>
        <v/>
      </c>
      <c r="G225" s="21" t="str">
        <f aca="false">IF($E225="","",IF($B225="Entrada",$E225,-$E225))</f>
        <v/>
      </c>
    </row>
    <row r="226" customFormat="false" ht="15" hidden="false" customHeight="false" outlineLevel="0" collapsed="false">
      <c r="A226" s="17"/>
      <c r="B226" s="18"/>
      <c r="C226" s="18"/>
      <c r="D226" s="18"/>
      <c r="E226" s="19"/>
      <c r="F226" s="20" t="str">
        <f aca="false">IF($A226="","",TEXT($A226,"MM"))</f>
        <v/>
      </c>
      <c r="G226" s="21" t="str">
        <f aca="false">IF($E226="","",IF($B226="Entrada",$E226,-$E226))</f>
        <v/>
      </c>
    </row>
    <row r="227" customFormat="false" ht="15" hidden="false" customHeight="false" outlineLevel="0" collapsed="false">
      <c r="A227" s="17"/>
      <c r="B227" s="18"/>
      <c r="C227" s="18"/>
      <c r="D227" s="18"/>
      <c r="E227" s="19"/>
      <c r="F227" s="20" t="str">
        <f aca="false">IF($A227="","",TEXT($A227,"MM"))</f>
        <v/>
      </c>
      <c r="G227" s="21" t="str">
        <f aca="false">IF($E227="","",IF($B227="Entrada",$E227,-$E227))</f>
        <v/>
      </c>
    </row>
    <row r="228" customFormat="false" ht="15" hidden="false" customHeight="false" outlineLevel="0" collapsed="false">
      <c r="A228" s="17"/>
      <c r="B228" s="18"/>
      <c r="C228" s="18"/>
      <c r="D228" s="18"/>
      <c r="E228" s="19"/>
      <c r="F228" s="20" t="str">
        <f aca="false">IF($A228="","",TEXT($A228,"MM"))</f>
        <v/>
      </c>
      <c r="G228" s="21" t="str">
        <f aca="false">IF($E228="","",IF($B228="Entrada",$E228,-$E228))</f>
        <v/>
      </c>
    </row>
    <row r="229" customFormat="false" ht="15" hidden="false" customHeight="false" outlineLevel="0" collapsed="false">
      <c r="A229" s="17"/>
      <c r="B229" s="18"/>
      <c r="C229" s="18"/>
      <c r="D229" s="18"/>
      <c r="E229" s="19"/>
      <c r="F229" s="20" t="str">
        <f aca="false">IF($A229="","",TEXT($A229,"MM"))</f>
        <v/>
      </c>
      <c r="G229" s="21" t="str">
        <f aca="false">IF($E229="","",IF($B229="Entrada",$E229,-$E229))</f>
        <v/>
      </c>
    </row>
    <row r="230" customFormat="false" ht="15" hidden="false" customHeight="false" outlineLevel="0" collapsed="false">
      <c r="A230" s="17"/>
      <c r="B230" s="18"/>
      <c r="C230" s="18"/>
      <c r="D230" s="18"/>
      <c r="E230" s="19"/>
      <c r="F230" s="20" t="str">
        <f aca="false">IF($A230="","",TEXT($A230,"MM"))</f>
        <v/>
      </c>
      <c r="G230" s="21" t="str">
        <f aca="false">IF($E230="","",IF($B230="Entrada",$E230,-$E230))</f>
        <v/>
      </c>
    </row>
    <row r="231" customFormat="false" ht="15" hidden="false" customHeight="false" outlineLevel="0" collapsed="false">
      <c r="A231" s="17"/>
      <c r="B231" s="18"/>
      <c r="C231" s="18"/>
      <c r="D231" s="18"/>
      <c r="E231" s="19"/>
      <c r="F231" s="20" t="str">
        <f aca="false">IF($A231="","",TEXT($A231,"MM"))</f>
        <v/>
      </c>
      <c r="G231" s="21" t="str">
        <f aca="false">IF($E231="","",IF($B231="Entrada",$E231,-$E231))</f>
        <v/>
      </c>
    </row>
    <row r="232" customFormat="false" ht="15" hidden="false" customHeight="false" outlineLevel="0" collapsed="false">
      <c r="A232" s="17"/>
      <c r="B232" s="18"/>
      <c r="C232" s="18"/>
      <c r="D232" s="18"/>
      <c r="E232" s="19"/>
      <c r="F232" s="20" t="str">
        <f aca="false">IF($A232="","",TEXT($A232,"MM"))</f>
        <v/>
      </c>
      <c r="G232" s="21" t="str">
        <f aca="false">IF($E232="","",IF($B232="Entrada",$E232,-$E232))</f>
        <v/>
      </c>
    </row>
    <row r="233" customFormat="false" ht="15" hidden="false" customHeight="false" outlineLevel="0" collapsed="false">
      <c r="A233" s="17"/>
      <c r="B233" s="18"/>
      <c r="C233" s="18"/>
      <c r="D233" s="18"/>
      <c r="E233" s="19"/>
      <c r="F233" s="20" t="str">
        <f aca="false">IF($A233="","",TEXT($A233,"MM"))</f>
        <v/>
      </c>
      <c r="G233" s="21" t="str">
        <f aca="false">IF($E233="","",IF($B233="Entrada",$E233,-$E233))</f>
        <v/>
      </c>
    </row>
    <row r="234" customFormat="false" ht="15" hidden="false" customHeight="false" outlineLevel="0" collapsed="false">
      <c r="A234" s="17"/>
      <c r="B234" s="18"/>
      <c r="C234" s="18"/>
      <c r="D234" s="18"/>
      <c r="E234" s="19"/>
      <c r="F234" s="20" t="str">
        <f aca="false">IF($A234="","",TEXT($A234,"MM"))</f>
        <v/>
      </c>
      <c r="G234" s="21" t="str">
        <f aca="false">IF($E234="","",IF($B234="Entrada",$E234,-$E234))</f>
        <v/>
      </c>
    </row>
    <row r="235" customFormat="false" ht="15" hidden="false" customHeight="false" outlineLevel="0" collapsed="false">
      <c r="A235" s="17"/>
      <c r="B235" s="18"/>
      <c r="C235" s="18"/>
      <c r="D235" s="18"/>
      <c r="E235" s="19"/>
      <c r="F235" s="20" t="str">
        <f aca="false">IF($A235="","",TEXT($A235,"MM"))</f>
        <v/>
      </c>
      <c r="G235" s="21" t="str">
        <f aca="false">IF($E235="","",IF($B235="Entrada",$E235,-$E235))</f>
        <v/>
      </c>
    </row>
    <row r="236" customFormat="false" ht="15" hidden="false" customHeight="false" outlineLevel="0" collapsed="false">
      <c r="A236" s="17"/>
      <c r="B236" s="18"/>
      <c r="C236" s="18"/>
      <c r="D236" s="18"/>
      <c r="E236" s="19"/>
      <c r="F236" s="20" t="str">
        <f aca="false">IF($A236="","",TEXT($A236,"MM"))</f>
        <v/>
      </c>
      <c r="G236" s="21" t="str">
        <f aca="false">IF($E236="","",IF($B236="Entrada",$E236,-$E236))</f>
        <v/>
      </c>
    </row>
    <row r="237" customFormat="false" ht="15" hidden="false" customHeight="false" outlineLevel="0" collapsed="false">
      <c r="A237" s="17"/>
      <c r="B237" s="18"/>
      <c r="C237" s="18"/>
      <c r="D237" s="18"/>
      <c r="E237" s="19"/>
      <c r="F237" s="20" t="str">
        <f aca="false">IF($A237="","",TEXT($A237,"MM"))</f>
        <v/>
      </c>
      <c r="G237" s="21" t="str">
        <f aca="false">IF($E237="","",IF($B237="Entrada",$E237,-$E237))</f>
        <v/>
      </c>
    </row>
    <row r="238" customFormat="false" ht="15" hidden="false" customHeight="false" outlineLevel="0" collapsed="false">
      <c r="A238" s="17"/>
      <c r="B238" s="18"/>
      <c r="C238" s="18"/>
      <c r="D238" s="18"/>
      <c r="E238" s="19"/>
      <c r="F238" s="20" t="str">
        <f aca="false">IF($A238="","",TEXT($A238,"MM"))</f>
        <v/>
      </c>
      <c r="G238" s="21" t="str">
        <f aca="false">IF($E238="","",IF($B238="Entrada",$E238,-$E238))</f>
        <v/>
      </c>
    </row>
    <row r="239" customFormat="false" ht="15" hidden="false" customHeight="false" outlineLevel="0" collapsed="false">
      <c r="A239" s="17"/>
      <c r="B239" s="18"/>
      <c r="C239" s="18"/>
      <c r="D239" s="18"/>
      <c r="E239" s="19"/>
      <c r="F239" s="20" t="str">
        <f aca="false">IF($A239="","",TEXT($A239,"MM"))</f>
        <v/>
      </c>
      <c r="G239" s="21" t="str">
        <f aca="false">IF($E239="","",IF($B239="Entrada",$E239,-$E239))</f>
        <v/>
      </c>
    </row>
    <row r="240" customFormat="false" ht="15" hidden="false" customHeight="false" outlineLevel="0" collapsed="false">
      <c r="A240" s="17"/>
      <c r="B240" s="18"/>
      <c r="C240" s="18"/>
      <c r="D240" s="18"/>
      <c r="E240" s="19"/>
      <c r="F240" s="20" t="str">
        <f aca="false">IF($A240="","",TEXT($A240,"MM"))</f>
        <v/>
      </c>
      <c r="G240" s="21" t="str">
        <f aca="false">IF($E240="","",IF($B240="Entrada",$E240,-$E240))</f>
        <v/>
      </c>
    </row>
    <row r="241" customFormat="false" ht="15" hidden="false" customHeight="false" outlineLevel="0" collapsed="false">
      <c r="A241" s="17"/>
      <c r="B241" s="18"/>
      <c r="C241" s="18"/>
      <c r="D241" s="18"/>
      <c r="E241" s="19"/>
      <c r="F241" s="20" t="str">
        <f aca="false">IF($A241="","",TEXT($A241,"MM"))</f>
        <v/>
      </c>
      <c r="G241" s="21" t="str">
        <f aca="false">IF($E241="","",IF($B241="Entrada",$E241,-$E241))</f>
        <v/>
      </c>
    </row>
    <row r="242" customFormat="false" ht="15" hidden="false" customHeight="false" outlineLevel="0" collapsed="false">
      <c r="A242" s="17"/>
      <c r="B242" s="18"/>
      <c r="C242" s="18"/>
      <c r="D242" s="18"/>
      <c r="E242" s="19"/>
      <c r="F242" s="20" t="str">
        <f aca="false">IF($A242="","",TEXT($A242,"MM"))</f>
        <v/>
      </c>
      <c r="G242" s="21" t="str">
        <f aca="false">IF($E242="","",IF($B242="Entrada",$E242,-$E242))</f>
        <v/>
      </c>
    </row>
    <row r="243" customFormat="false" ht="15" hidden="false" customHeight="false" outlineLevel="0" collapsed="false">
      <c r="A243" s="17"/>
      <c r="B243" s="18"/>
      <c r="C243" s="18"/>
      <c r="D243" s="18"/>
      <c r="E243" s="19"/>
      <c r="F243" s="20" t="str">
        <f aca="false">IF($A243="","",TEXT($A243,"MM"))</f>
        <v/>
      </c>
      <c r="G243" s="21" t="str">
        <f aca="false">IF($E243="","",IF($B243="Entrada",$E243,-$E243))</f>
        <v/>
      </c>
    </row>
    <row r="244" customFormat="false" ht="15" hidden="false" customHeight="false" outlineLevel="0" collapsed="false">
      <c r="A244" s="17"/>
      <c r="B244" s="18"/>
      <c r="C244" s="18"/>
      <c r="D244" s="18"/>
      <c r="E244" s="19"/>
      <c r="F244" s="20" t="str">
        <f aca="false">IF($A244="","",TEXT($A244,"MM"))</f>
        <v/>
      </c>
      <c r="G244" s="21" t="str">
        <f aca="false">IF($E244="","",IF($B244="Entrada",$E244,-$E244))</f>
        <v/>
      </c>
    </row>
    <row r="245" customFormat="false" ht="15" hidden="false" customHeight="false" outlineLevel="0" collapsed="false">
      <c r="A245" s="17"/>
      <c r="B245" s="18"/>
      <c r="C245" s="18"/>
      <c r="D245" s="18"/>
      <c r="E245" s="19"/>
      <c r="F245" s="20" t="str">
        <f aca="false">IF($A245="","",TEXT($A245,"MM"))</f>
        <v/>
      </c>
      <c r="G245" s="21" t="str">
        <f aca="false">IF($E245="","",IF($B245="Entrada",$E245,-$E245))</f>
        <v/>
      </c>
    </row>
    <row r="246" customFormat="false" ht="15" hidden="false" customHeight="false" outlineLevel="0" collapsed="false">
      <c r="A246" s="17"/>
      <c r="B246" s="18"/>
      <c r="C246" s="18"/>
      <c r="D246" s="18"/>
      <c r="E246" s="19"/>
      <c r="F246" s="20" t="str">
        <f aca="false">IF($A246="","",TEXT($A246,"MM"))</f>
        <v/>
      </c>
      <c r="G246" s="21" t="str">
        <f aca="false">IF($E246="","",IF($B246="Entrada",$E246,-$E246))</f>
        <v/>
      </c>
    </row>
    <row r="247" customFormat="false" ht="15" hidden="false" customHeight="false" outlineLevel="0" collapsed="false">
      <c r="A247" s="17"/>
      <c r="B247" s="18"/>
      <c r="C247" s="18"/>
      <c r="D247" s="18"/>
      <c r="E247" s="19"/>
      <c r="F247" s="20" t="str">
        <f aca="false">IF($A247="","",TEXT($A247,"MM"))</f>
        <v/>
      </c>
      <c r="G247" s="21" t="str">
        <f aca="false">IF($E247="","",IF($B247="Entrada",$E247,-$E247))</f>
        <v/>
      </c>
    </row>
    <row r="248" customFormat="false" ht="15" hidden="false" customHeight="false" outlineLevel="0" collapsed="false">
      <c r="A248" s="17"/>
      <c r="B248" s="18"/>
      <c r="C248" s="18"/>
      <c r="D248" s="18"/>
      <c r="E248" s="19"/>
      <c r="F248" s="20" t="str">
        <f aca="false">IF($A248="","",TEXT($A248,"MM"))</f>
        <v/>
      </c>
      <c r="G248" s="21" t="str">
        <f aca="false">IF($E248="","",IF($B248="Entrada",$E248,-$E248))</f>
        <v/>
      </c>
    </row>
    <row r="249" customFormat="false" ht="15" hidden="false" customHeight="false" outlineLevel="0" collapsed="false">
      <c r="A249" s="17"/>
      <c r="B249" s="18"/>
      <c r="C249" s="18"/>
      <c r="D249" s="18"/>
      <c r="E249" s="19"/>
      <c r="F249" s="20" t="str">
        <f aca="false">IF($A249="","",TEXT($A249,"MM"))</f>
        <v/>
      </c>
      <c r="G249" s="21" t="str">
        <f aca="false">IF($E249="","",IF($B249="Entrada",$E249,-$E249))</f>
        <v/>
      </c>
    </row>
    <row r="250" customFormat="false" ht="15" hidden="false" customHeight="false" outlineLevel="0" collapsed="false">
      <c r="A250" s="17"/>
      <c r="B250" s="18"/>
      <c r="C250" s="18"/>
      <c r="D250" s="18"/>
      <c r="E250" s="19"/>
      <c r="F250" s="20" t="str">
        <f aca="false">IF($A250="","",TEXT($A250,"MM"))</f>
        <v/>
      </c>
      <c r="G250" s="21" t="str">
        <f aca="false">IF($E250="","",IF($B250="Entrada",$E250,-$E250))</f>
        <v/>
      </c>
    </row>
    <row r="251" customFormat="false" ht="15" hidden="false" customHeight="false" outlineLevel="0" collapsed="false">
      <c r="A251" s="17"/>
      <c r="B251" s="18"/>
      <c r="C251" s="18"/>
      <c r="D251" s="18"/>
      <c r="E251" s="19"/>
      <c r="F251" s="20" t="str">
        <f aca="false">IF($A251="","",TEXT($A251,"MM"))</f>
        <v/>
      </c>
      <c r="G251" s="21" t="str">
        <f aca="false">IF($E251="","",IF($B251="Entrada",$E251,-$E251))</f>
        <v/>
      </c>
    </row>
    <row r="252" customFormat="false" ht="15" hidden="false" customHeight="false" outlineLevel="0" collapsed="false">
      <c r="A252" s="17"/>
      <c r="B252" s="18"/>
      <c r="C252" s="18"/>
      <c r="D252" s="18"/>
      <c r="E252" s="19"/>
      <c r="F252" s="20" t="str">
        <f aca="false">IF($A252="","",TEXT($A252,"MM"))</f>
        <v/>
      </c>
      <c r="G252" s="21" t="str">
        <f aca="false">IF($E252="","",IF($B252="Entrada",$E252,-$E252))</f>
        <v/>
      </c>
    </row>
    <row r="253" customFormat="false" ht="15" hidden="false" customHeight="false" outlineLevel="0" collapsed="false">
      <c r="A253" s="17"/>
      <c r="B253" s="18"/>
      <c r="C253" s="18"/>
      <c r="D253" s="18"/>
      <c r="E253" s="19"/>
      <c r="F253" s="20" t="str">
        <f aca="false">IF($A253="","",TEXT($A253,"MM"))</f>
        <v/>
      </c>
      <c r="G253" s="21" t="str">
        <f aca="false">IF($E253="","",IF($B253="Entrada",$E253,-$E253))</f>
        <v/>
      </c>
    </row>
    <row r="254" customFormat="false" ht="15" hidden="false" customHeight="false" outlineLevel="0" collapsed="false">
      <c r="A254" s="17"/>
      <c r="B254" s="18"/>
      <c r="C254" s="18"/>
      <c r="D254" s="18"/>
      <c r="E254" s="19"/>
      <c r="F254" s="20" t="str">
        <f aca="false">IF($A254="","",TEXT($A254,"MM"))</f>
        <v/>
      </c>
      <c r="G254" s="21" t="str">
        <f aca="false">IF($E254="","",IF($B254="Entrada",$E254,-$E254))</f>
        <v/>
      </c>
    </row>
    <row r="255" customFormat="false" ht="15" hidden="false" customHeight="false" outlineLevel="0" collapsed="false">
      <c r="A255" s="17"/>
      <c r="B255" s="18"/>
      <c r="C255" s="18"/>
      <c r="D255" s="18"/>
      <c r="E255" s="19"/>
      <c r="F255" s="20" t="str">
        <f aca="false">IF($A255="","",TEXT($A255,"MM"))</f>
        <v/>
      </c>
      <c r="G255" s="21" t="str">
        <f aca="false">IF($E255="","",IF($B255="Entrada",$E255,-$E255))</f>
        <v/>
      </c>
    </row>
    <row r="256" customFormat="false" ht="15" hidden="false" customHeight="false" outlineLevel="0" collapsed="false">
      <c r="A256" s="17"/>
      <c r="B256" s="18"/>
      <c r="C256" s="18"/>
      <c r="D256" s="18"/>
      <c r="E256" s="19"/>
      <c r="F256" s="20" t="str">
        <f aca="false">IF($A256="","",TEXT($A256,"MM"))</f>
        <v/>
      </c>
      <c r="G256" s="21" t="str">
        <f aca="false">IF($E256="","",IF($B256="Entrada",$E256,-$E256))</f>
        <v/>
      </c>
    </row>
    <row r="257" customFormat="false" ht="15" hidden="false" customHeight="false" outlineLevel="0" collapsed="false">
      <c r="A257" s="17"/>
      <c r="B257" s="18"/>
      <c r="C257" s="18"/>
      <c r="D257" s="18"/>
      <c r="E257" s="19"/>
      <c r="F257" s="20" t="str">
        <f aca="false">IF($A257="","",TEXT($A257,"MM"))</f>
        <v/>
      </c>
      <c r="G257" s="21" t="str">
        <f aca="false">IF($E257="","",IF($B257="Entrada",$E257,-$E257))</f>
        <v/>
      </c>
    </row>
    <row r="258" customFormat="false" ht="15" hidden="false" customHeight="false" outlineLevel="0" collapsed="false">
      <c r="A258" s="17"/>
      <c r="B258" s="18"/>
      <c r="C258" s="18"/>
      <c r="D258" s="18"/>
      <c r="E258" s="19"/>
      <c r="F258" s="20" t="str">
        <f aca="false">IF($A258="","",TEXT($A258,"MM"))</f>
        <v/>
      </c>
      <c r="G258" s="21" t="str">
        <f aca="false">IF($E258="","",IF($B258="Entrada",$E258,-$E258))</f>
        <v/>
      </c>
    </row>
    <row r="259" customFormat="false" ht="15" hidden="false" customHeight="false" outlineLevel="0" collapsed="false">
      <c r="A259" s="17"/>
      <c r="B259" s="18"/>
      <c r="C259" s="18"/>
      <c r="D259" s="18"/>
      <c r="E259" s="19"/>
      <c r="F259" s="20" t="str">
        <f aca="false">IF($A259="","",TEXT($A259,"MM"))</f>
        <v/>
      </c>
      <c r="G259" s="21" t="str">
        <f aca="false">IF($E259="","",IF($B259="Entrada",$E259,-$E259))</f>
        <v/>
      </c>
    </row>
    <row r="260" customFormat="false" ht="15" hidden="false" customHeight="false" outlineLevel="0" collapsed="false">
      <c r="A260" s="17"/>
      <c r="B260" s="18"/>
      <c r="C260" s="18"/>
      <c r="D260" s="18"/>
      <c r="E260" s="19"/>
      <c r="F260" s="20" t="str">
        <f aca="false">IF($A260="","",TEXT($A260,"MM"))</f>
        <v/>
      </c>
      <c r="G260" s="21" t="str">
        <f aca="false">IF($E260="","",IF($B260="Entrada",$E260,-$E260))</f>
        <v/>
      </c>
    </row>
    <row r="261" customFormat="false" ht="15" hidden="false" customHeight="false" outlineLevel="0" collapsed="false">
      <c r="A261" s="17"/>
      <c r="B261" s="18"/>
      <c r="C261" s="18"/>
      <c r="D261" s="18"/>
      <c r="E261" s="19"/>
      <c r="F261" s="20" t="str">
        <f aca="false">IF($A261="","",TEXT($A261,"MM"))</f>
        <v/>
      </c>
      <c r="G261" s="21" t="str">
        <f aca="false">IF($E261="","",IF($B261="Entrada",$E261,-$E261))</f>
        <v/>
      </c>
    </row>
    <row r="262" customFormat="false" ht="15" hidden="false" customHeight="false" outlineLevel="0" collapsed="false">
      <c r="A262" s="17"/>
      <c r="B262" s="18"/>
      <c r="C262" s="18"/>
      <c r="D262" s="18"/>
      <c r="E262" s="19"/>
      <c r="F262" s="20" t="str">
        <f aca="false">IF($A262="","",TEXT($A262,"MM"))</f>
        <v/>
      </c>
      <c r="G262" s="21" t="str">
        <f aca="false">IF($E262="","",IF($B262="Entrada",$E262,-$E262))</f>
        <v/>
      </c>
    </row>
    <row r="263" customFormat="false" ht="15" hidden="false" customHeight="false" outlineLevel="0" collapsed="false">
      <c r="A263" s="17"/>
      <c r="B263" s="18"/>
      <c r="C263" s="18"/>
      <c r="D263" s="18"/>
      <c r="E263" s="19"/>
      <c r="F263" s="20" t="str">
        <f aca="false">IF($A263="","",TEXT($A263,"MM"))</f>
        <v/>
      </c>
      <c r="G263" s="21" t="str">
        <f aca="false">IF($E263="","",IF($B263="Entrada",$E263,-$E263))</f>
        <v/>
      </c>
    </row>
    <row r="264" customFormat="false" ht="15" hidden="false" customHeight="false" outlineLevel="0" collapsed="false">
      <c r="A264" s="17"/>
      <c r="B264" s="18"/>
      <c r="C264" s="18"/>
      <c r="D264" s="18"/>
      <c r="E264" s="19"/>
      <c r="F264" s="20" t="str">
        <f aca="false">IF($A264="","",TEXT($A264,"MM"))</f>
        <v/>
      </c>
      <c r="G264" s="21" t="str">
        <f aca="false">IF($E264="","",IF($B264="Entrada",$E264,-$E264))</f>
        <v/>
      </c>
    </row>
    <row r="265" customFormat="false" ht="15" hidden="false" customHeight="false" outlineLevel="0" collapsed="false">
      <c r="A265" s="17"/>
      <c r="B265" s="18"/>
      <c r="C265" s="18"/>
      <c r="D265" s="18"/>
      <c r="E265" s="19"/>
      <c r="F265" s="20" t="str">
        <f aca="false">IF($A265="","",TEXT($A265,"MM"))</f>
        <v/>
      </c>
      <c r="G265" s="21" t="str">
        <f aca="false">IF($E265="","",IF($B265="Entrada",$E265,-$E265))</f>
        <v/>
      </c>
    </row>
    <row r="266" customFormat="false" ht="15" hidden="false" customHeight="false" outlineLevel="0" collapsed="false">
      <c r="A266" s="17"/>
      <c r="B266" s="18"/>
      <c r="C266" s="18"/>
      <c r="D266" s="18"/>
      <c r="E266" s="19"/>
      <c r="F266" s="20" t="str">
        <f aca="false">IF($A266="","",TEXT($A266,"MM"))</f>
        <v/>
      </c>
      <c r="G266" s="21" t="str">
        <f aca="false">IF($E266="","",IF($B266="Entrada",$E266,-$E266))</f>
        <v/>
      </c>
    </row>
    <row r="267" customFormat="false" ht="15" hidden="false" customHeight="false" outlineLevel="0" collapsed="false">
      <c r="A267" s="17"/>
      <c r="B267" s="18"/>
      <c r="C267" s="18"/>
      <c r="D267" s="18"/>
      <c r="E267" s="19"/>
      <c r="F267" s="20" t="str">
        <f aca="false">IF($A267="","",TEXT($A267,"MM"))</f>
        <v/>
      </c>
      <c r="G267" s="21" t="str">
        <f aca="false">IF($E267="","",IF($B267="Entrada",$E267,-$E267))</f>
        <v/>
      </c>
    </row>
    <row r="268" customFormat="false" ht="15" hidden="false" customHeight="false" outlineLevel="0" collapsed="false">
      <c r="A268" s="17"/>
      <c r="B268" s="18"/>
      <c r="C268" s="18"/>
      <c r="D268" s="18"/>
      <c r="E268" s="19"/>
      <c r="F268" s="20" t="str">
        <f aca="false">IF($A268="","",TEXT($A268,"MM"))</f>
        <v/>
      </c>
      <c r="G268" s="21" t="str">
        <f aca="false">IF($E268="","",IF($B268="Entrada",$E268,-$E268))</f>
        <v/>
      </c>
    </row>
    <row r="269" customFormat="false" ht="15" hidden="false" customHeight="false" outlineLevel="0" collapsed="false">
      <c r="A269" s="17"/>
      <c r="B269" s="18"/>
      <c r="C269" s="18"/>
      <c r="D269" s="18"/>
      <c r="E269" s="19"/>
      <c r="F269" s="20" t="str">
        <f aca="false">IF($A269="","",TEXT($A269,"MM"))</f>
        <v/>
      </c>
      <c r="G269" s="21" t="str">
        <f aca="false">IF($E269="","",IF($B269="Entrada",$E269,-$E269))</f>
        <v/>
      </c>
    </row>
    <row r="270" customFormat="false" ht="15" hidden="false" customHeight="false" outlineLevel="0" collapsed="false">
      <c r="A270" s="17"/>
      <c r="B270" s="18"/>
      <c r="C270" s="18"/>
      <c r="D270" s="18"/>
      <c r="E270" s="19"/>
      <c r="F270" s="20" t="str">
        <f aca="false">IF($A270="","",TEXT($A270,"MM"))</f>
        <v/>
      </c>
      <c r="G270" s="21" t="str">
        <f aca="false">IF($E270="","",IF($B270="Entrada",$E270,-$E270))</f>
        <v/>
      </c>
    </row>
    <row r="271" customFormat="false" ht="15" hidden="false" customHeight="false" outlineLevel="0" collapsed="false">
      <c r="A271" s="17"/>
      <c r="B271" s="18"/>
      <c r="C271" s="18"/>
      <c r="D271" s="18"/>
      <c r="E271" s="19"/>
      <c r="F271" s="20" t="str">
        <f aca="false">IF($A271="","",TEXT($A271,"MM"))</f>
        <v/>
      </c>
      <c r="G271" s="21" t="str">
        <f aca="false">IF($E271="","",IF($B271="Entrada",$E271,-$E271))</f>
        <v/>
      </c>
    </row>
    <row r="272" customFormat="false" ht="15" hidden="false" customHeight="false" outlineLevel="0" collapsed="false">
      <c r="A272" s="17"/>
      <c r="B272" s="18"/>
      <c r="C272" s="18"/>
      <c r="D272" s="18"/>
      <c r="E272" s="19"/>
      <c r="F272" s="20" t="str">
        <f aca="false">IF($A272="","",TEXT($A272,"MM"))</f>
        <v/>
      </c>
      <c r="G272" s="21" t="str">
        <f aca="false">IF($E272="","",IF($B272="Entrada",$E272,-$E272))</f>
        <v/>
      </c>
    </row>
    <row r="273" customFormat="false" ht="15" hidden="false" customHeight="false" outlineLevel="0" collapsed="false">
      <c r="A273" s="17"/>
      <c r="B273" s="18"/>
      <c r="C273" s="18"/>
      <c r="D273" s="18"/>
      <c r="E273" s="19"/>
      <c r="F273" s="20" t="str">
        <f aca="false">IF($A273="","",TEXT($A273,"MM"))</f>
        <v/>
      </c>
      <c r="G273" s="21" t="str">
        <f aca="false">IF($E273="","",IF($B273="Entrada",$E273,-$E273))</f>
        <v/>
      </c>
    </row>
    <row r="274" customFormat="false" ht="15" hidden="false" customHeight="false" outlineLevel="0" collapsed="false">
      <c r="A274" s="17"/>
      <c r="B274" s="18"/>
      <c r="C274" s="18"/>
      <c r="D274" s="18"/>
      <c r="E274" s="19"/>
      <c r="F274" s="20" t="str">
        <f aca="false">IF($A274="","",TEXT($A274,"MM"))</f>
        <v/>
      </c>
      <c r="G274" s="21" t="str">
        <f aca="false">IF($E274="","",IF($B274="Entrada",$E274,-$E274))</f>
        <v/>
      </c>
    </row>
    <row r="275" customFormat="false" ht="15" hidden="false" customHeight="false" outlineLevel="0" collapsed="false">
      <c r="A275" s="17"/>
      <c r="B275" s="18"/>
      <c r="C275" s="18"/>
      <c r="D275" s="18"/>
      <c r="E275" s="19"/>
      <c r="F275" s="20" t="str">
        <f aca="false">IF($A275="","",TEXT($A275,"MM"))</f>
        <v/>
      </c>
      <c r="G275" s="21" t="str">
        <f aca="false">IF($E275="","",IF($B275="Entrada",$E275,-$E275))</f>
        <v/>
      </c>
    </row>
    <row r="276" customFormat="false" ht="15" hidden="false" customHeight="false" outlineLevel="0" collapsed="false">
      <c r="A276" s="17"/>
      <c r="B276" s="18"/>
      <c r="C276" s="18"/>
      <c r="D276" s="18"/>
      <c r="E276" s="19"/>
      <c r="F276" s="20" t="str">
        <f aca="false">IF($A276="","",TEXT($A276,"MM"))</f>
        <v/>
      </c>
      <c r="G276" s="21" t="str">
        <f aca="false">IF($E276="","",IF($B276="Entrada",$E276,-$E276))</f>
        <v/>
      </c>
    </row>
    <row r="277" customFormat="false" ht="15" hidden="false" customHeight="false" outlineLevel="0" collapsed="false">
      <c r="A277" s="17"/>
      <c r="B277" s="18"/>
      <c r="C277" s="18"/>
      <c r="D277" s="18"/>
      <c r="E277" s="19"/>
      <c r="F277" s="20" t="str">
        <f aca="false">IF($A277="","",TEXT($A277,"MM"))</f>
        <v/>
      </c>
      <c r="G277" s="21" t="str">
        <f aca="false">IF($E277="","",IF($B277="Entrada",$E277,-$E277))</f>
        <v/>
      </c>
    </row>
    <row r="278" customFormat="false" ht="15" hidden="false" customHeight="false" outlineLevel="0" collapsed="false">
      <c r="A278" s="17"/>
      <c r="B278" s="18"/>
      <c r="C278" s="18"/>
      <c r="D278" s="18"/>
      <c r="E278" s="19"/>
      <c r="F278" s="20" t="str">
        <f aca="false">IF($A278="","",TEXT($A278,"MM"))</f>
        <v/>
      </c>
      <c r="G278" s="21" t="str">
        <f aca="false">IF($E278="","",IF($B278="Entrada",$E278,-$E278))</f>
        <v/>
      </c>
    </row>
    <row r="279" customFormat="false" ht="15" hidden="false" customHeight="false" outlineLevel="0" collapsed="false">
      <c r="A279" s="17"/>
      <c r="B279" s="18"/>
      <c r="C279" s="18"/>
      <c r="D279" s="18"/>
      <c r="E279" s="19"/>
      <c r="F279" s="20" t="str">
        <f aca="false">IF($A279="","",TEXT($A279,"MM"))</f>
        <v/>
      </c>
      <c r="G279" s="21" t="str">
        <f aca="false">IF($E279="","",IF($B279="Entrada",$E279,-$E279))</f>
        <v/>
      </c>
    </row>
    <row r="280" customFormat="false" ht="15" hidden="false" customHeight="false" outlineLevel="0" collapsed="false">
      <c r="A280" s="17"/>
      <c r="B280" s="18"/>
      <c r="C280" s="18"/>
      <c r="D280" s="18"/>
      <c r="E280" s="19"/>
      <c r="F280" s="20" t="str">
        <f aca="false">IF($A280="","",TEXT($A280,"MM"))</f>
        <v/>
      </c>
      <c r="G280" s="21" t="str">
        <f aca="false">IF($E280="","",IF($B280="Entrada",$E280,-$E280))</f>
        <v/>
      </c>
    </row>
    <row r="281" customFormat="false" ht="15" hidden="false" customHeight="false" outlineLevel="0" collapsed="false">
      <c r="A281" s="17"/>
      <c r="B281" s="18"/>
      <c r="C281" s="18"/>
      <c r="D281" s="18"/>
      <c r="E281" s="19"/>
      <c r="F281" s="20" t="str">
        <f aca="false">IF($A281="","",TEXT($A281,"MM"))</f>
        <v/>
      </c>
      <c r="G281" s="21" t="str">
        <f aca="false">IF($E281="","",IF($B281="Entrada",$E281,-$E281))</f>
        <v/>
      </c>
    </row>
    <row r="282" customFormat="false" ht="15" hidden="false" customHeight="false" outlineLevel="0" collapsed="false">
      <c r="A282" s="17"/>
      <c r="B282" s="18"/>
      <c r="C282" s="18"/>
      <c r="D282" s="18"/>
      <c r="E282" s="19"/>
      <c r="F282" s="20" t="str">
        <f aca="false">IF($A282="","",TEXT($A282,"MM"))</f>
        <v/>
      </c>
      <c r="G282" s="21" t="str">
        <f aca="false">IF($E282="","",IF($B282="Entrada",$E282,-$E282))</f>
        <v/>
      </c>
    </row>
    <row r="283" customFormat="false" ht="15" hidden="false" customHeight="false" outlineLevel="0" collapsed="false">
      <c r="A283" s="17"/>
      <c r="B283" s="18"/>
      <c r="C283" s="18"/>
      <c r="D283" s="18"/>
      <c r="E283" s="19"/>
      <c r="F283" s="20" t="str">
        <f aca="false">IF($A283="","",TEXT($A283,"MM"))</f>
        <v/>
      </c>
      <c r="G283" s="21" t="str">
        <f aca="false">IF($E283="","",IF($B283="Entrada",$E283,-$E283))</f>
        <v/>
      </c>
    </row>
    <row r="284" customFormat="false" ht="15" hidden="false" customHeight="false" outlineLevel="0" collapsed="false">
      <c r="A284" s="17"/>
      <c r="B284" s="18"/>
      <c r="C284" s="18"/>
      <c r="D284" s="18"/>
      <c r="E284" s="19"/>
      <c r="F284" s="20" t="str">
        <f aca="false">IF($A284="","",TEXT($A284,"MM"))</f>
        <v/>
      </c>
      <c r="G284" s="21" t="str">
        <f aca="false">IF($E284="","",IF($B284="Entrada",$E284,-$E284))</f>
        <v/>
      </c>
    </row>
    <row r="285" customFormat="false" ht="15" hidden="false" customHeight="false" outlineLevel="0" collapsed="false">
      <c r="A285" s="17"/>
      <c r="B285" s="18"/>
      <c r="C285" s="18"/>
      <c r="D285" s="18"/>
      <c r="E285" s="19"/>
      <c r="F285" s="20" t="str">
        <f aca="false">IF($A285="","",TEXT($A285,"MM"))</f>
        <v/>
      </c>
      <c r="G285" s="21" t="str">
        <f aca="false">IF($E285="","",IF($B285="Entrada",$E285,-$E285))</f>
        <v/>
      </c>
    </row>
    <row r="286" customFormat="false" ht="15" hidden="false" customHeight="false" outlineLevel="0" collapsed="false">
      <c r="A286" s="17"/>
      <c r="B286" s="18"/>
      <c r="C286" s="18"/>
      <c r="D286" s="18"/>
      <c r="E286" s="19"/>
      <c r="F286" s="20" t="str">
        <f aca="false">IF($A286="","",TEXT($A286,"MM"))</f>
        <v/>
      </c>
      <c r="G286" s="21" t="str">
        <f aca="false">IF($E286="","",IF($B286="Entrada",$E286,-$E286))</f>
        <v/>
      </c>
    </row>
    <row r="287" customFormat="false" ht="15" hidden="false" customHeight="false" outlineLevel="0" collapsed="false">
      <c r="A287" s="17"/>
      <c r="B287" s="18"/>
      <c r="C287" s="18"/>
      <c r="D287" s="18"/>
      <c r="E287" s="19"/>
      <c r="F287" s="20" t="str">
        <f aca="false">IF($A287="","",TEXT($A287,"MM"))</f>
        <v/>
      </c>
      <c r="G287" s="21" t="str">
        <f aca="false">IF($E287="","",IF($B287="Entrada",$E287,-$E287))</f>
        <v/>
      </c>
    </row>
    <row r="288" customFormat="false" ht="15" hidden="false" customHeight="false" outlineLevel="0" collapsed="false">
      <c r="A288" s="17"/>
      <c r="B288" s="18"/>
      <c r="C288" s="18"/>
      <c r="D288" s="18"/>
      <c r="E288" s="19"/>
      <c r="F288" s="20" t="str">
        <f aca="false">IF($A288="","",TEXT($A288,"MM"))</f>
        <v/>
      </c>
      <c r="G288" s="21" t="str">
        <f aca="false">IF($E288="","",IF($B288="Entrada",$E288,-$E288))</f>
        <v/>
      </c>
    </row>
    <row r="289" customFormat="false" ht="15" hidden="false" customHeight="false" outlineLevel="0" collapsed="false">
      <c r="A289" s="17"/>
      <c r="B289" s="18"/>
      <c r="C289" s="18"/>
      <c r="D289" s="18"/>
      <c r="E289" s="19"/>
      <c r="F289" s="20" t="str">
        <f aca="false">IF($A289="","",TEXT($A289,"MM"))</f>
        <v/>
      </c>
      <c r="G289" s="21" t="str">
        <f aca="false">IF($E289="","",IF($B289="Entrada",$E289,-$E289))</f>
        <v/>
      </c>
    </row>
    <row r="290" customFormat="false" ht="15" hidden="false" customHeight="false" outlineLevel="0" collapsed="false">
      <c r="A290" s="17"/>
      <c r="B290" s="18"/>
      <c r="C290" s="18"/>
      <c r="D290" s="18"/>
      <c r="E290" s="19"/>
      <c r="F290" s="20" t="str">
        <f aca="false">IF($A290="","",TEXT($A290,"MM"))</f>
        <v/>
      </c>
      <c r="G290" s="21" t="str">
        <f aca="false">IF($E290="","",IF($B290="Entrada",$E290,-$E290))</f>
        <v/>
      </c>
    </row>
    <row r="291" customFormat="false" ht="15" hidden="false" customHeight="false" outlineLevel="0" collapsed="false">
      <c r="A291" s="17"/>
      <c r="B291" s="18"/>
      <c r="C291" s="18"/>
      <c r="D291" s="18"/>
      <c r="E291" s="19"/>
      <c r="F291" s="20" t="str">
        <f aca="false">IF($A291="","",TEXT($A291,"MM"))</f>
        <v/>
      </c>
      <c r="G291" s="21" t="str">
        <f aca="false">IF($E291="","",IF($B291="Entrada",$E291,-$E291))</f>
        <v/>
      </c>
    </row>
    <row r="292" customFormat="false" ht="15" hidden="false" customHeight="false" outlineLevel="0" collapsed="false">
      <c r="A292" s="17"/>
      <c r="B292" s="18"/>
      <c r="C292" s="18"/>
      <c r="D292" s="18"/>
      <c r="E292" s="19"/>
      <c r="F292" s="20" t="str">
        <f aca="false">IF($A292="","",TEXT($A292,"MM"))</f>
        <v/>
      </c>
      <c r="G292" s="21" t="str">
        <f aca="false">IF($E292="","",IF($B292="Entrada",$E292,-$E292))</f>
        <v/>
      </c>
    </row>
    <row r="293" customFormat="false" ht="15" hidden="false" customHeight="false" outlineLevel="0" collapsed="false">
      <c r="A293" s="17"/>
      <c r="B293" s="18"/>
      <c r="C293" s="18"/>
      <c r="D293" s="18"/>
      <c r="E293" s="19"/>
      <c r="F293" s="20" t="str">
        <f aca="false">IF($A293="","",TEXT($A293,"MM"))</f>
        <v/>
      </c>
      <c r="G293" s="21" t="str">
        <f aca="false">IF($E293="","",IF($B293="Entrada",$E293,-$E293))</f>
        <v/>
      </c>
    </row>
    <row r="294" customFormat="false" ht="15" hidden="false" customHeight="false" outlineLevel="0" collapsed="false">
      <c r="A294" s="17"/>
      <c r="B294" s="18"/>
      <c r="C294" s="18"/>
      <c r="D294" s="18"/>
      <c r="E294" s="19"/>
      <c r="F294" s="20" t="str">
        <f aca="false">IF($A294="","",TEXT($A294,"MM"))</f>
        <v/>
      </c>
      <c r="G294" s="21" t="str">
        <f aca="false">IF($E294="","",IF($B294="Entrada",$E294,-$E294))</f>
        <v/>
      </c>
    </row>
    <row r="295" customFormat="false" ht="15" hidden="false" customHeight="false" outlineLevel="0" collapsed="false">
      <c r="A295" s="17"/>
      <c r="B295" s="18"/>
      <c r="C295" s="18"/>
      <c r="D295" s="18"/>
      <c r="E295" s="19"/>
      <c r="F295" s="20" t="str">
        <f aca="false">IF($A295="","",TEXT($A295,"MM"))</f>
        <v/>
      </c>
      <c r="G295" s="21" t="str">
        <f aca="false">IF($E295="","",IF($B295="Entrada",$E295,-$E295))</f>
        <v/>
      </c>
    </row>
    <row r="296" customFormat="false" ht="15" hidden="false" customHeight="false" outlineLevel="0" collapsed="false">
      <c r="A296" s="17"/>
      <c r="B296" s="18"/>
      <c r="C296" s="18"/>
      <c r="D296" s="18"/>
      <c r="E296" s="19"/>
      <c r="F296" s="20" t="str">
        <f aca="false">IF($A296="","",TEXT($A296,"MM"))</f>
        <v/>
      </c>
      <c r="G296" s="21" t="str">
        <f aca="false">IF($E296="","",IF($B296="Entrada",$E296,-$E296))</f>
        <v/>
      </c>
    </row>
    <row r="297" customFormat="false" ht="15" hidden="false" customHeight="false" outlineLevel="0" collapsed="false">
      <c r="A297" s="17"/>
      <c r="B297" s="18"/>
      <c r="C297" s="18"/>
      <c r="D297" s="18"/>
      <c r="E297" s="19"/>
      <c r="F297" s="20" t="str">
        <f aca="false">IF($A297="","",TEXT($A297,"MM"))</f>
        <v/>
      </c>
      <c r="G297" s="21" t="str">
        <f aca="false">IF($E297="","",IF($B297="Entrada",$E297,-$E297))</f>
        <v/>
      </c>
    </row>
    <row r="298" customFormat="false" ht="15" hidden="false" customHeight="false" outlineLevel="0" collapsed="false">
      <c r="A298" s="17"/>
      <c r="B298" s="18"/>
      <c r="C298" s="18"/>
      <c r="D298" s="18"/>
      <c r="E298" s="19"/>
      <c r="F298" s="20" t="str">
        <f aca="false">IF($A298="","",TEXT($A298,"MM"))</f>
        <v/>
      </c>
      <c r="G298" s="21" t="str">
        <f aca="false">IF($E298="","",IF($B298="Entrada",$E298,-$E298))</f>
        <v/>
      </c>
    </row>
    <row r="299" customFormat="false" ht="15" hidden="false" customHeight="false" outlineLevel="0" collapsed="false">
      <c r="A299" s="17"/>
      <c r="B299" s="18"/>
      <c r="C299" s="18"/>
      <c r="D299" s="18"/>
      <c r="E299" s="19"/>
      <c r="F299" s="20" t="str">
        <f aca="false">IF($A299="","",TEXT($A299,"MM"))</f>
        <v/>
      </c>
      <c r="G299" s="21" t="str">
        <f aca="false">IF($E299="","",IF($B299="Entrada",$E299,-$E299))</f>
        <v/>
      </c>
    </row>
    <row r="300" customFormat="false" ht="15" hidden="false" customHeight="false" outlineLevel="0" collapsed="false">
      <c r="A300" s="17"/>
      <c r="B300" s="18"/>
      <c r="C300" s="18"/>
      <c r="D300" s="18"/>
      <c r="E300" s="19"/>
      <c r="F300" s="20" t="str">
        <f aca="false">IF($A300="","",TEXT($A300,"MM"))</f>
        <v/>
      </c>
      <c r="G300" s="21" t="str">
        <f aca="false">IF($E300="","",IF($B300="Entrada",$E300,-$E300))</f>
        <v/>
      </c>
    </row>
    <row r="301" customFormat="false" ht="15" hidden="false" customHeight="false" outlineLevel="0" collapsed="false">
      <c r="A301" s="17"/>
      <c r="B301" s="18"/>
      <c r="C301" s="18"/>
      <c r="D301" s="18"/>
      <c r="E301" s="19"/>
      <c r="F301" s="20" t="str">
        <f aca="false">IF($A301="","",TEXT($A301,"MM"))</f>
        <v/>
      </c>
      <c r="G301" s="21" t="str">
        <f aca="false">IF($E301="","",IF($B301="Entrada",$E301,-$E301))</f>
        <v/>
      </c>
    </row>
    <row r="302" customFormat="false" ht="15" hidden="false" customHeight="false" outlineLevel="0" collapsed="false">
      <c r="A302" s="17"/>
      <c r="B302" s="18"/>
      <c r="C302" s="18"/>
      <c r="D302" s="18"/>
      <c r="E302" s="19"/>
      <c r="F302" s="20" t="str">
        <f aca="false">IF($A302="","",TEXT($A302,"MM"))</f>
        <v/>
      </c>
      <c r="G302" s="21" t="str">
        <f aca="false">IF($E302="","",IF($B302="Entrada",$E302,-$E302))</f>
        <v/>
      </c>
    </row>
    <row r="303" customFormat="false" ht="15" hidden="false" customHeight="false" outlineLevel="0" collapsed="false">
      <c r="A303" s="17"/>
      <c r="B303" s="18"/>
      <c r="C303" s="18"/>
      <c r="D303" s="18"/>
      <c r="E303" s="19"/>
      <c r="F303" s="20" t="str">
        <f aca="false">IF($A303="","",TEXT($A303,"MM"))</f>
        <v/>
      </c>
      <c r="G303" s="21" t="str">
        <f aca="false">IF($E303="","",IF($B303="Entrada",$E303,-$E303))</f>
        <v/>
      </c>
    </row>
    <row r="304" customFormat="false" ht="15" hidden="false" customHeight="false" outlineLevel="0" collapsed="false">
      <c r="A304" s="17"/>
      <c r="B304" s="18"/>
      <c r="C304" s="18"/>
      <c r="D304" s="18"/>
      <c r="E304" s="19"/>
      <c r="F304" s="20" t="str">
        <f aca="false">IF($A304="","",TEXT($A304,"MM"))</f>
        <v/>
      </c>
      <c r="G304" s="21" t="str">
        <f aca="false">IF($E304="","",IF($B304="Entrada",$E304,-$E304))</f>
        <v/>
      </c>
    </row>
    <row r="305" customFormat="false" ht="15" hidden="false" customHeight="false" outlineLevel="0" collapsed="false">
      <c r="A305" s="17"/>
      <c r="B305" s="18"/>
      <c r="C305" s="18"/>
      <c r="D305" s="18"/>
      <c r="E305" s="19"/>
      <c r="F305" s="20" t="str">
        <f aca="false">IF($A305="","",TEXT($A305,"MM"))</f>
        <v/>
      </c>
      <c r="G305" s="21" t="str">
        <f aca="false">IF($E305="","",IF($B305="Entrada",$E305,-$E305))</f>
        <v/>
      </c>
    </row>
    <row r="306" customFormat="false" ht="15" hidden="false" customHeight="false" outlineLevel="0" collapsed="false">
      <c r="A306" s="17"/>
      <c r="B306" s="18"/>
      <c r="C306" s="18"/>
      <c r="D306" s="18"/>
      <c r="E306" s="19"/>
      <c r="F306" s="20" t="str">
        <f aca="false">IF($A306="","",TEXT($A306,"MM"))</f>
        <v/>
      </c>
      <c r="G306" s="21" t="str">
        <f aca="false">IF($E306="","",IF($B306="Entrada",$E306,-$E306))</f>
        <v/>
      </c>
    </row>
    <row r="307" customFormat="false" ht="15" hidden="false" customHeight="false" outlineLevel="0" collapsed="false">
      <c r="A307" s="17"/>
      <c r="B307" s="18"/>
      <c r="C307" s="18"/>
      <c r="D307" s="18"/>
      <c r="E307" s="19"/>
      <c r="F307" s="20" t="str">
        <f aca="false">IF($A307="","",TEXT($A307,"MM"))</f>
        <v/>
      </c>
      <c r="G307" s="21" t="str">
        <f aca="false">IF($E307="","",IF($B307="Entrada",$E307,-$E307))</f>
        <v/>
      </c>
    </row>
    <row r="308" customFormat="false" ht="15" hidden="false" customHeight="false" outlineLevel="0" collapsed="false">
      <c r="A308" s="17"/>
      <c r="B308" s="18"/>
      <c r="C308" s="18"/>
      <c r="D308" s="18"/>
      <c r="E308" s="19"/>
      <c r="F308" s="20" t="str">
        <f aca="false">IF($A308="","",TEXT($A308,"MM"))</f>
        <v/>
      </c>
      <c r="G308" s="21" t="str">
        <f aca="false">IF($E308="","",IF($B308="Entrada",$E308,-$E308))</f>
        <v/>
      </c>
    </row>
    <row r="309" customFormat="false" ht="15" hidden="false" customHeight="false" outlineLevel="0" collapsed="false">
      <c r="A309" s="17"/>
      <c r="B309" s="18"/>
      <c r="C309" s="18"/>
      <c r="D309" s="18"/>
      <c r="E309" s="19"/>
      <c r="F309" s="20" t="str">
        <f aca="false">IF($A309="","",TEXT($A309,"MM"))</f>
        <v/>
      </c>
      <c r="G309" s="21" t="str">
        <f aca="false">IF($E309="","",IF($B309="Entrada",$E309,-$E309))</f>
        <v/>
      </c>
    </row>
    <row r="310" customFormat="false" ht="15" hidden="false" customHeight="false" outlineLevel="0" collapsed="false">
      <c r="A310" s="17"/>
      <c r="B310" s="18"/>
      <c r="C310" s="18"/>
      <c r="D310" s="18"/>
      <c r="E310" s="19"/>
      <c r="F310" s="20" t="str">
        <f aca="false">IF($A310="","",TEXT($A310,"MM"))</f>
        <v/>
      </c>
      <c r="G310" s="21" t="str">
        <f aca="false">IF($E310="","",IF($B310="Entrada",$E310,-$E310))</f>
        <v/>
      </c>
    </row>
    <row r="311" customFormat="false" ht="15" hidden="false" customHeight="false" outlineLevel="0" collapsed="false">
      <c r="A311" s="17"/>
      <c r="B311" s="18"/>
      <c r="C311" s="18"/>
      <c r="D311" s="18"/>
      <c r="E311" s="19"/>
      <c r="F311" s="20" t="str">
        <f aca="false">IF($A311="","",TEXT($A311,"MM"))</f>
        <v/>
      </c>
      <c r="G311" s="21" t="str">
        <f aca="false">IF($E311="","",IF($B311="Entrada",$E311,-$E311))</f>
        <v/>
      </c>
    </row>
    <row r="312" customFormat="false" ht="15" hidden="false" customHeight="false" outlineLevel="0" collapsed="false">
      <c r="A312" s="17"/>
      <c r="B312" s="18"/>
      <c r="C312" s="18"/>
      <c r="D312" s="18"/>
      <c r="E312" s="19"/>
      <c r="F312" s="20" t="str">
        <f aca="false">IF($A312="","",TEXT($A312,"MM"))</f>
        <v/>
      </c>
      <c r="G312" s="21" t="str">
        <f aca="false">IF($E312="","",IF($B312="Entrada",$E312,-$E312))</f>
        <v/>
      </c>
    </row>
    <row r="313" customFormat="false" ht="15" hidden="false" customHeight="false" outlineLevel="0" collapsed="false">
      <c r="A313" s="17"/>
      <c r="B313" s="18"/>
      <c r="C313" s="18"/>
      <c r="D313" s="18"/>
      <c r="E313" s="19"/>
      <c r="F313" s="20" t="str">
        <f aca="false">IF($A313="","",TEXT($A313,"MM"))</f>
        <v/>
      </c>
      <c r="G313" s="21" t="str">
        <f aca="false">IF($E313="","",IF($B313="Entrada",$E313,-$E313))</f>
        <v/>
      </c>
    </row>
    <row r="314" customFormat="false" ht="15" hidden="false" customHeight="false" outlineLevel="0" collapsed="false">
      <c r="A314" s="17"/>
      <c r="B314" s="18"/>
      <c r="C314" s="18"/>
      <c r="D314" s="18"/>
      <c r="E314" s="19"/>
      <c r="F314" s="20" t="str">
        <f aca="false">IF($A314="","",TEXT($A314,"MM"))</f>
        <v/>
      </c>
      <c r="G314" s="21" t="str">
        <f aca="false">IF($E314="","",IF($B314="Entrada",$E314,-$E314))</f>
        <v/>
      </c>
    </row>
    <row r="315" customFormat="false" ht="15" hidden="false" customHeight="false" outlineLevel="0" collapsed="false">
      <c r="A315" s="17"/>
      <c r="B315" s="18"/>
      <c r="C315" s="18"/>
      <c r="D315" s="18"/>
      <c r="E315" s="19"/>
      <c r="F315" s="20" t="str">
        <f aca="false">IF($A315="","",TEXT($A315,"MM"))</f>
        <v/>
      </c>
      <c r="G315" s="21" t="str">
        <f aca="false">IF($E315="","",IF($B315="Entrada",$E315,-$E315))</f>
        <v/>
      </c>
    </row>
    <row r="316" customFormat="false" ht="15" hidden="false" customHeight="false" outlineLevel="0" collapsed="false">
      <c r="A316" s="17"/>
      <c r="B316" s="18"/>
      <c r="C316" s="18"/>
      <c r="D316" s="18"/>
      <c r="E316" s="19"/>
      <c r="F316" s="20" t="str">
        <f aca="false">IF($A316="","",TEXT($A316,"MM"))</f>
        <v/>
      </c>
      <c r="G316" s="21" t="str">
        <f aca="false">IF($E316="","",IF($B316="Entrada",$E316,-$E316))</f>
        <v/>
      </c>
    </row>
    <row r="317" customFormat="false" ht="15" hidden="false" customHeight="false" outlineLevel="0" collapsed="false">
      <c r="A317" s="17"/>
      <c r="B317" s="18"/>
      <c r="C317" s="18"/>
      <c r="D317" s="18"/>
      <c r="E317" s="19"/>
      <c r="F317" s="20" t="str">
        <f aca="false">IF($A317="","",TEXT($A317,"MM"))</f>
        <v/>
      </c>
      <c r="G317" s="21" t="str">
        <f aca="false">IF($E317="","",IF($B317="Entrada",$E317,-$E317))</f>
        <v/>
      </c>
    </row>
    <row r="318" customFormat="false" ht="15" hidden="false" customHeight="false" outlineLevel="0" collapsed="false">
      <c r="A318" s="17"/>
      <c r="B318" s="18"/>
      <c r="C318" s="18"/>
      <c r="D318" s="18"/>
      <c r="E318" s="19"/>
      <c r="F318" s="20" t="str">
        <f aca="false">IF($A318="","",TEXT($A318,"MM"))</f>
        <v/>
      </c>
      <c r="G318" s="21" t="str">
        <f aca="false">IF($E318="","",IF($B318="Entrada",$E318,-$E318))</f>
        <v/>
      </c>
    </row>
    <row r="319" customFormat="false" ht="15" hidden="false" customHeight="false" outlineLevel="0" collapsed="false">
      <c r="A319" s="17"/>
      <c r="B319" s="18"/>
      <c r="C319" s="18"/>
      <c r="D319" s="18"/>
      <c r="E319" s="19"/>
      <c r="F319" s="20" t="str">
        <f aca="false">IF($A319="","",TEXT($A319,"MM"))</f>
        <v/>
      </c>
      <c r="G319" s="21" t="str">
        <f aca="false">IF($E319="","",IF($B319="Entrada",$E319,-$E319))</f>
        <v/>
      </c>
    </row>
    <row r="320" customFormat="false" ht="15" hidden="false" customHeight="false" outlineLevel="0" collapsed="false">
      <c r="A320" s="17"/>
      <c r="B320" s="18"/>
      <c r="C320" s="18"/>
      <c r="D320" s="18"/>
      <c r="E320" s="19"/>
      <c r="F320" s="20" t="str">
        <f aca="false">IF($A320="","",TEXT($A320,"MM"))</f>
        <v/>
      </c>
      <c r="G320" s="21" t="str">
        <f aca="false">IF($E320="","",IF($B320="Entrada",$E320,-$E320))</f>
        <v/>
      </c>
    </row>
    <row r="321" customFormat="false" ht="15" hidden="false" customHeight="false" outlineLevel="0" collapsed="false">
      <c r="A321" s="17"/>
      <c r="B321" s="18"/>
      <c r="C321" s="18"/>
      <c r="D321" s="18"/>
      <c r="E321" s="19"/>
      <c r="F321" s="20" t="str">
        <f aca="false">IF($A321="","",TEXT($A321,"MM"))</f>
        <v/>
      </c>
      <c r="G321" s="21" t="str">
        <f aca="false">IF($E321="","",IF($B321="Entrada",$E321,-$E321))</f>
        <v/>
      </c>
    </row>
    <row r="322" customFormat="false" ht="15" hidden="false" customHeight="false" outlineLevel="0" collapsed="false">
      <c r="A322" s="17"/>
      <c r="B322" s="18"/>
      <c r="C322" s="18"/>
      <c r="D322" s="18"/>
      <c r="E322" s="19"/>
      <c r="F322" s="20" t="str">
        <f aca="false">IF($A322="","",TEXT($A322,"MM"))</f>
        <v/>
      </c>
      <c r="G322" s="21" t="str">
        <f aca="false">IF($E322="","",IF($B322="Entrada",$E322,-$E322))</f>
        <v/>
      </c>
    </row>
    <row r="323" customFormat="false" ht="15" hidden="false" customHeight="false" outlineLevel="0" collapsed="false">
      <c r="A323" s="17"/>
      <c r="B323" s="18"/>
      <c r="C323" s="18"/>
      <c r="D323" s="18"/>
      <c r="E323" s="19"/>
      <c r="F323" s="20" t="str">
        <f aca="false">IF($A323="","",TEXT($A323,"MM"))</f>
        <v/>
      </c>
      <c r="G323" s="21" t="str">
        <f aca="false">IF($E323="","",IF($B323="Entrada",$E323,-$E323))</f>
        <v/>
      </c>
    </row>
    <row r="324" customFormat="false" ht="15" hidden="false" customHeight="false" outlineLevel="0" collapsed="false">
      <c r="A324" s="17"/>
      <c r="B324" s="18"/>
      <c r="C324" s="18"/>
      <c r="D324" s="18"/>
      <c r="E324" s="19"/>
      <c r="F324" s="20" t="str">
        <f aca="false">IF($A324="","",TEXT($A324,"MM"))</f>
        <v/>
      </c>
      <c r="G324" s="21" t="str">
        <f aca="false">IF($E324="","",IF($B324="Entrada",$E324,-$E324))</f>
        <v/>
      </c>
    </row>
    <row r="325" customFormat="false" ht="15" hidden="false" customHeight="false" outlineLevel="0" collapsed="false">
      <c r="A325" s="17"/>
      <c r="B325" s="18"/>
      <c r="C325" s="18"/>
      <c r="D325" s="18"/>
      <c r="E325" s="19"/>
      <c r="F325" s="20" t="str">
        <f aca="false">IF($A325="","",TEXT($A325,"MM"))</f>
        <v/>
      </c>
      <c r="G325" s="21" t="str">
        <f aca="false">IF($E325="","",IF($B325="Entrada",$E325,-$E325))</f>
        <v/>
      </c>
    </row>
    <row r="326" customFormat="false" ht="15" hidden="false" customHeight="false" outlineLevel="0" collapsed="false">
      <c r="A326" s="17"/>
      <c r="B326" s="18"/>
      <c r="C326" s="18"/>
      <c r="D326" s="18"/>
      <c r="E326" s="19"/>
      <c r="F326" s="20" t="str">
        <f aca="false">IF($A326="","",TEXT($A326,"MM"))</f>
        <v/>
      </c>
      <c r="G326" s="21" t="str">
        <f aca="false">IF($E326="","",IF($B326="Entrada",$E326,-$E326))</f>
        <v/>
      </c>
    </row>
    <row r="327" customFormat="false" ht="15" hidden="false" customHeight="false" outlineLevel="0" collapsed="false">
      <c r="A327" s="17"/>
      <c r="B327" s="18"/>
      <c r="C327" s="18"/>
      <c r="D327" s="18"/>
      <c r="E327" s="19"/>
      <c r="F327" s="20" t="str">
        <f aca="false">IF($A327="","",TEXT($A327,"MM"))</f>
        <v/>
      </c>
      <c r="G327" s="21" t="str">
        <f aca="false">IF($E327="","",IF($B327="Entrada",$E327,-$E327))</f>
        <v/>
      </c>
    </row>
    <row r="328" customFormat="false" ht="15" hidden="false" customHeight="false" outlineLevel="0" collapsed="false">
      <c r="A328" s="17"/>
      <c r="B328" s="18"/>
      <c r="C328" s="18"/>
      <c r="D328" s="18"/>
      <c r="E328" s="19"/>
      <c r="F328" s="20" t="str">
        <f aca="false">IF($A328="","",TEXT($A328,"MM"))</f>
        <v/>
      </c>
      <c r="G328" s="21" t="str">
        <f aca="false">IF($E328="","",IF($B328="Entrada",$E328,-$E328))</f>
        <v/>
      </c>
    </row>
    <row r="329" customFormat="false" ht="15" hidden="false" customHeight="false" outlineLevel="0" collapsed="false">
      <c r="A329" s="17"/>
      <c r="B329" s="18"/>
      <c r="C329" s="18"/>
      <c r="D329" s="18"/>
      <c r="E329" s="19"/>
      <c r="F329" s="20" t="str">
        <f aca="false">IF($A329="","",TEXT($A329,"MM"))</f>
        <v/>
      </c>
      <c r="G329" s="21" t="str">
        <f aca="false">IF($E329="","",IF($B329="Entrada",$E329,-$E329))</f>
        <v/>
      </c>
    </row>
    <row r="330" customFormat="false" ht="15" hidden="false" customHeight="false" outlineLevel="0" collapsed="false">
      <c r="A330" s="17"/>
      <c r="B330" s="18"/>
      <c r="C330" s="18"/>
      <c r="D330" s="18"/>
      <c r="E330" s="19"/>
      <c r="F330" s="20" t="str">
        <f aca="false">IF($A330="","",TEXT($A330,"MM"))</f>
        <v/>
      </c>
      <c r="G330" s="21" t="str">
        <f aca="false">IF($E330="","",IF($B330="Entrada",$E330,-$E330))</f>
        <v/>
      </c>
    </row>
    <row r="331" customFormat="false" ht="15" hidden="false" customHeight="false" outlineLevel="0" collapsed="false">
      <c r="A331" s="17"/>
      <c r="B331" s="18"/>
      <c r="C331" s="18"/>
      <c r="D331" s="18"/>
      <c r="E331" s="19"/>
      <c r="F331" s="20" t="str">
        <f aca="false">IF($A331="","",TEXT($A331,"MM"))</f>
        <v/>
      </c>
      <c r="G331" s="21" t="str">
        <f aca="false">IF($E331="","",IF($B331="Entrada",$E331,-$E331))</f>
        <v/>
      </c>
    </row>
    <row r="332" customFormat="false" ht="15" hidden="false" customHeight="false" outlineLevel="0" collapsed="false">
      <c r="A332" s="17"/>
      <c r="B332" s="18"/>
      <c r="C332" s="18"/>
      <c r="D332" s="18"/>
      <c r="E332" s="19"/>
      <c r="F332" s="20" t="str">
        <f aca="false">IF($A332="","",TEXT($A332,"MM"))</f>
        <v/>
      </c>
      <c r="G332" s="21" t="str">
        <f aca="false">IF($E332="","",IF($B332="Entrada",$E332,-$E332))</f>
        <v/>
      </c>
    </row>
    <row r="333" customFormat="false" ht="15" hidden="false" customHeight="false" outlineLevel="0" collapsed="false">
      <c r="A333" s="17"/>
      <c r="B333" s="18"/>
      <c r="C333" s="18"/>
      <c r="D333" s="18"/>
      <c r="E333" s="19"/>
      <c r="F333" s="20" t="str">
        <f aca="false">IF($A333="","",TEXT($A333,"MM"))</f>
        <v/>
      </c>
      <c r="G333" s="21" t="str">
        <f aca="false">IF($E333="","",IF($B333="Entrada",$E333,-$E333))</f>
        <v/>
      </c>
    </row>
    <row r="334" customFormat="false" ht="15" hidden="false" customHeight="false" outlineLevel="0" collapsed="false">
      <c r="A334" s="17"/>
      <c r="B334" s="18"/>
      <c r="C334" s="18"/>
      <c r="D334" s="18"/>
      <c r="E334" s="19"/>
      <c r="F334" s="20" t="str">
        <f aca="false">IF($A334="","",TEXT($A334,"MM"))</f>
        <v/>
      </c>
      <c r="G334" s="21" t="str">
        <f aca="false">IF($E334="","",IF($B334="Entrada",$E334,-$E334))</f>
        <v/>
      </c>
    </row>
    <row r="335" customFormat="false" ht="15" hidden="false" customHeight="false" outlineLevel="0" collapsed="false">
      <c r="A335" s="17"/>
      <c r="B335" s="18"/>
      <c r="C335" s="18"/>
      <c r="D335" s="18"/>
      <c r="E335" s="19"/>
      <c r="F335" s="20" t="str">
        <f aca="false">IF($A335="","",TEXT($A335,"MM"))</f>
        <v/>
      </c>
      <c r="G335" s="21" t="str">
        <f aca="false">IF($E335="","",IF($B335="Entrada",$E335,-$E335))</f>
        <v/>
      </c>
    </row>
    <row r="336" customFormat="false" ht="15" hidden="false" customHeight="false" outlineLevel="0" collapsed="false">
      <c r="A336" s="17"/>
      <c r="B336" s="18"/>
      <c r="C336" s="18"/>
      <c r="D336" s="18"/>
      <c r="E336" s="19"/>
      <c r="F336" s="20" t="str">
        <f aca="false">IF($A336="","",TEXT($A336,"MM"))</f>
        <v/>
      </c>
      <c r="G336" s="21" t="str">
        <f aca="false">IF($E336="","",IF($B336="Entrada",$E336,-$E336))</f>
        <v/>
      </c>
    </row>
    <row r="337" customFormat="false" ht="15" hidden="false" customHeight="false" outlineLevel="0" collapsed="false">
      <c r="A337" s="17"/>
      <c r="B337" s="18"/>
      <c r="C337" s="18"/>
      <c r="D337" s="18"/>
      <c r="E337" s="19"/>
      <c r="F337" s="20" t="str">
        <f aca="false">IF($A337="","",TEXT($A337,"MM"))</f>
        <v/>
      </c>
      <c r="G337" s="21" t="str">
        <f aca="false">IF($E337="","",IF($B337="Entrada",$E337,-$E337))</f>
        <v/>
      </c>
    </row>
    <row r="338" customFormat="false" ht="15" hidden="false" customHeight="false" outlineLevel="0" collapsed="false">
      <c r="A338" s="17"/>
      <c r="B338" s="18"/>
      <c r="C338" s="18"/>
      <c r="D338" s="18"/>
      <c r="E338" s="19"/>
      <c r="F338" s="20" t="str">
        <f aca="false">IF($A338="","",TEXT($A338,"MM"))</f>
        <v/>
      </c>
      <c r="G338" s="21" t="str">
        <f aca="false">IF($E338="","",IF($B338="Entrada",$E338,-$E338))</f>
        <v/>
      </c>
    </row>
    <row r="339" customFormat="false" ht="15" hidden="false" customHeight="false" outlineLevel="0" collapsed="false">
      <c r="A339" s="17"/>
      <c r="B339" s="18"/>
      <c r="C339" s="18"/>
      <c r="D339" s="18"/>
      <c r="E339" s="19"/>
      <c r="F339" s="20" t="str">
        <f aca="false">IF($A339="","",TEXT($A339,"MM"))</f>
        <v/>
      </c>
      <c r="G339" s="21" t="str">
        <f aca="false">IF($E339="","",IF($B339="Entrada",$E339,-$E339))</f>
        <v/>
      </c>
    </row>
    <row r="340" customFormat="false" ht="15" hidden="false" customHeight="false" outlineLevel="0" collapsed="false">
      <c r="A340" s="17"/>
      <c r="B340" s="18"/>
      <c r="C340" s="18"/>
      <c r="D340" s="18"/>
      <c r="E340" s="19"/>
      <c r="F340" s="20" t="str">
        <f aca="false">IF($A340="","",TEXT($A340,"MM"))</f>
        <v/>
      </c>
      <c r="G340" s="21" t="str">
        <f aca="false">IF($E340="","",IF($B340="Entrada",$E340,-$E340))</f>
        <v/>
      </c>
    </row>
    <row r="341" customFormat="false" ht="15" hidden="false" customHeight="false" outlineLevel="0" collapsed="false">
      <c r="A341" s="17"/>
      <c r="B341" s="18"/>
      <c r="C341" s="18"/>
      <c r="D341" s="18"/>
      <c r="E341" s="19"/>
      <c r="F341" s="20" t="str">
        <f aca="false">IF($A341="","",TEXT($A341,"MM"))</f>
        <v/>
      </c>
      <c r="G341" s="21" t="str">
        <f aca="false">IF($E341="","",IF($B341="Entrada",$E341,-$E341))</f>
        <v/>
      </c>
    </row>
    <row r="342" customFormat="false" ht="15" hidden="false" customHeight="false" outlineLevel="0" collapsed="false">
      <c r="A342" s="17"/>
      <c r="B342" s="18"/>
      <c r="C342" s="18"/>
      <c r="D342" s="18"/>
      <c r="E342" s="19"/>
      <c r="F342" s="20" t="str">
        <f aca="false">IF($A342="","",TEXT($A342,"MM"))</f>
        <v/>
      </c>
      <c r="G342" s="21" t="str">
        <f aca="false">IF($E342="","",IF($B342="Entrada",$E342,-$E342))</f>
        <v/>
      </c>
    </row>
    <row r="343" customFormat="false" ht="15" hidden="false" customHeight="false" outlineLevel="0" collapsed="false">
      <c r="A343" s="17"/>
      <c r="B343" s="18"/>
      <c r="C343" s="18"/>
      <c r="D343" s="18"/>
      <c r="E343" s="19"/>
      <c r="F343" s="20" t="str">
        <f aca="false">IF($A343="","",TEXT($A343,"MM"))</f>
        <v/>
      </c>
      <c r="G343" s="21" t="str">
        <f aca="false">IF($E343="","",IF($B343="Entrada",$E343,-$E343))</f>
        <v/>
      </c>
    </row>
    <row r="344" customFormat="false" ht="15" hidden="false" customHeight="false" outlineLevel="0" collapsed="false">
      <c r="A344" s="17"/>
      <c r="B344" s="18"/>
      <c r="C344" s="18"/>
      <c r="D344" s="18"/>
      <c r="E344" s="19"/>
      <c r="F344" s="20" t="str">
        <f aca="false">IF($A344="","",TEXT($A344,"MM"))</f>
        <v/>
      </c>
      <c r="G344" s="21" t="str">
        <f aca="false">IF($E344="","",IF($B344="Entrada",$E344,-$E344))</f>
        <v/>
      </c>
    </row>
    <row r="345" customFormat="false" ht="15" hidden="false" customHeight="false" outlineLevel="0" collapsed="false">
      <c r="A345" s="17"/>
      <c r="B345" s="18"/>
      <c r="C345" s="18"/>
      <c r="D345" s="18"/>
      <c r="E345" s="19"/>
      <c r="F345" s="20" t="str">
        <f aca="false">IF($A345="","",TEXT($A345,"MM"))</f>
        <v/>
      </c>
      <c r="G345" s="21" t="str">
        <f aca="false">IF($E345="","",IF($B345="Entrada",$E345,-$E345))</f>
        <v/>
      </c>
    </row>
    <row r="346" customFormat="false" ht="15" hidden="false" customHeight="false" outlineLevel="0" collapsed="false">
      <c r="A346" s="17"/>
      <c r="B346" s="18"/>
      <c r="C346" s="18"/>
      <c r="D346" s="18"/>
      <c r="E346" s="19"/>
      <c r="F346" s="20" t="str">
        <f aca="false">IF($A346="","",TEXT($A346,"MM"))</f>
        <v/>
      </c>
      <c r="G346" s="21" t="str">
        <f aca="false">IF($E346="","",IF($B346="Entrada",$E346,-$E346))</f>
        <v/>
      </c>
    </row>
    <row r="347" customFormat="false" ht="15" hidden="false" customHeight="false" outlineLevel="0" collapsed="false">
      <c r="A347" s="17"/>
      <c r="B347" s="18"/>
      <c r="C347" s="18"/>
      <c r="D347" s="18"/>
      <c r="E347" s="19"/>
      <c r="F347" s="20" t="str">
        <f aca="false">IF($A347="","",TEXT($A347,"MM"))</f>
        <v/>
      </c>
      <c r="G347" s="21" t="str">
        <f aca="false">IF($E347="","",IF($B347="Entrada",$E347,-$E347))</f>
        <v/>
      </c>
    </row>
    <row r="348" customFormat="false" ht="15" hidden="false" customHeight="false" outlineLevel="0" collapsed="false">
      <c r="A348" s="17"/>
      <c r="B348" s="18"/>
      <c r="C348" s="18"/>
      <c r="D348" s="18"/>
      <c r="E348" s="19"/>
      <c r="F348" s="20" t="str">
        <f aca="false">IF($A348="","",TEXT($A348,"MM"))</f>
        <v/>
      </c>
      <c r="G348" s="21" t="str">
        <f aca="false">IF($E348="","",IF($B348="Entrada",$E348,-$E348))</f>
        <v/>
      </c>
    </row>
    <row r="349" customFormat="false" ht="15" hidden="false" customHeight="false" outlineLevel="0" collapsed="false">
      <c r="A349" s="17"/>
      <c r="B349" s="18"/>
      <c r="C349" s="18"/>
      <c r="D349" s="18"/>
      <c r="E349" s="19"/>
      <c r="F349" s="20" t="str">
        <f aca="false">IF($A349="","",TEXT($A349,"MM"))</f>
        <v/>
      </c>
      <c r="G349" s="21" t="str">
        <f aca="false">IF($E349="","",IF($B349="Entrada",$E349,-$E349))</f>
        <v/>
      </c>
    </row>
    <row r="350" customFormat="false" ht="15" hidden="false" customHeight="false" outlineLevel="0" collapsed="false">
      <c r="A350" s="17"/>
      <c r="B350" s="18"/>
      <c r="C350" s="18"/>
      <c r="D350" s="18"/>
      <c r="E350" s="19"/>
      <c r="F350" s="20" t="str">
        <f aca="false">IF($A350="","",TEXT($A350,"MM"))</f>
        <v/>
      </c>
      <c r="G350" s="21" t="str">
        <f aca="false">IF($E350="","",IF($B350="Entrada",$E350,-$E350))</f>
        <v/>
      </c>
    </row>
    <row r="351" customFormat="false" ht="15" hidden="false" customHeight="false" outlineLevel="0" collapsed="false">
      <c r="A351" s="17"/>
      <c r="B351" s="18"/>
      <c r="C351" s="18"/>
      <c r="D351" s="18"/>
      <c r="E351" s="19"/>
      <c r="F351" s="20" t="str">
        <f aca="false">IF($A351="","",TEXT($A351,"MM"))</f>
        <v/>
      </c>
      <c r="G351" s="21" t="str">
        <f aca="false">IF($E351="","",IF($B351="Entrada",$E351,-$E351))</f>
        <v/>
      </c>
    </row>
    <row r="352" customFormat="false" ht="15" hidden="false" customHeight="false" outlineLevel="0" collapsed="false">
      <c r="A352" s="17"/>
      <c r="B352" s="18"/>
      <c r="C352" s="18"/>
      <c r="D352" s="18"/>
      <c r="E352" s="19"/>
      <c r="F352" s="20" t="str">
        <f aca="false">IF($A352="","",TEXT($A352,"MM"))</f>
        <v/>
      </c>
      <c r="G352" s="21" t="str">
        <f aca="false">IF($E352="","",IF($B352="Entrada",$E352,-$E352))</f>
        <v/>
      </c>
    </row>
    <row r="353" customFormat="false" ht="15" hidden="false" customHeight="false" outlineLevel="0" collapsed="false">
      <c r="A353" s="17"/>
      <c r="B353" s="18"/>
      <c r="C353" s="18"/>
      <c r="D353" s="18"/>
      <c r="E353" s="19"/>
      <c r="F353" s="20" t="str">
        <f aca="false">IF($A353="","",TEXT($A353,"MM"))</f>
        <v/>
      </c>
      <c r="G353" s="21" t="str">
        <f aca="false">IF($E353="","",IF($B353="Entrada",$E353,-$E353))</f>
        <v/>
      </c>
    </row>
    <row r="354" customFormat="false" ht="15" hidden="false" customHeight="false" outlineLevel="0" collapsed="false">
      <c r="A354" s="17"/>
      <c r="B354" s="18"/>
      <c r="C354" s="18"/>
      <c r="D354" s="18"/>
      <c r="E354" s="19"/>
      <c r="F354" s="20" t="str">
        <f aca="false">IF($A354="","",TEXT($A354,"MM"))</f>
        <v/>
      </c>
      <c r="G354" s="21" t="str">
        <f aca="false">IF($E354="","",IF($B354="Entrada",$E354,-$E354))</f>
        <v/>
      </c>
    </row>
    <row r="355" customFormat="false" ht="15" hidden="false" customHeight="false" outlineLevel="0" collapsed="false">
      <c r="A355" s="17"/>
      <c r="B355" s="18"/>
      <c r="C355" s="18"/>
      <c r="D355" s="18"/>
      <c r="E355" s="19"/>
      <c r="F355" s="20" t="str">
        <f aca="false">IF($A355="","",TEXT($A355,"MM"))</f>
        <v/>
      </c>
      <c r="G355" s="21" t="str">
        <f aca="false">IF($E355="","",IF($B355="Entrada",$E355,-$E355))</f>
        <v/>
      </c>
    </row>
    <row r="356" customFormat="false" ht="15" hidden="false" customHeight="false" outlineLevel="0" collapsed="false">
      <c r="A356" s="17"/>
      <c r="B356" s="18"/>
      <c r="C356" s="18"/>
      <c r="D356" s="18"/>
      <c r="E356" s="19"/>
      <c r="F356" s="20" t="str">
        <f aca="false">IF($A356="","",TEXT($A356,"MM"))</f>
        <v/>
      </c>
      <c r="G356" s="21" t="str">
        <f aca="false">IF($E356="","",IF($B356="Entrada",$E356,-$E356))</f>
        <v/>
      </c>
    </row>
    <row r="357" customFormat="false" ht="15" hidden="false" customHeight="false" outlineLevel="0" collapsed="false">
      <c r="A357" s="17"/>
      <c r="B357" s="18"/>
      <c r="C357" s="18"/>
      <c r="D357" s="18"/>
      <c r="E357" s="19"/>
      <c r="F357" s="20" t="str">
        <f aca="false">IF($A357="","",TEXT($A357,"MM"))</f>
        <v/>
      </c>
      <c r="G357" s="21" t="str">
        <f aca="false">IF($E357="","",IF($B357="Entrada",$E357,-$E357))</f>
        <v/>
      </c>
    </row>
    <row r="358" customFormat="false" ht="15" hidden="false" customHeight="false" outlineLevel="0" collapsed="false">
      <c r="A358" s="17"/>
      <c r="B358" s="18"/>
      <c r="C358" s="18"/>
      <c r="D358" s="18"/>
      <c r="E358" s="19"/>
      <c r="F358" s="20" t="str">
        <f aca="false">IF($A358="","",TEXT($A358,"MM"))</f>
        <v/>
      </c>
      <c r="G358" s="21" t="str">
        <f aca="false">IF($E358="","",IF($B358="Entrada",$E358,-$E358))</f>
        <v/>
      </c>
    </row>
    <row r="359" customFormat="false" ht="15" hidden="false" customHeight="false" outlineLevel="0" collapsed="false">
      <c r="A359" s="17"/>
      <c r="B359" s="18"/>
      <c r="C359" s="18"/>
      <c r="D359" s="18"/>
      <c r="E359" s="19"/>
      <c r="F359" s="20" t="str">
        <f aca="false">IF($A359="","",TEXT($A359,"MM"))</f>
        <v/>
      </c>
      <c r="G359" s="21" t="str">
        <f aca="false">IF($E359="","",IF($B359="Entrada",$E359,-$E359))</f>
        <v/>
      </c>
    </row>
    <row r="360" customFormat="false" ht="15" hidden="false" customHeight="false" outlineLevel="0" collapsed="false">
      <c r="A360" s="17"/>
      <c r="B360" s="18"/>
      <c r="C360" s="18"/>
      <c r="D360" s="18"/>
      <c r="E360" s="19"/>
      <c r="F360" s="20" t="str">
        <f aca="false">IF($A360="","",TEXT($A360,"MM"))</f>
        <v/>
      </c>
      <c r="G360" s="21" t="str">
        <f aca="false">IF($E360="","",IF($B360="Entrada",$E360,-$E360))</f>
        <v/>
      </c>
    </row>
    <row r="361" customFormat="false" ht="15" hidden="false" customHeight="false" outlineLevel="0" collapsed="false">
      <c r="A361" s="17"/>
      <c r="B361" s="18"/>
      <c r="C361" s="18"/>
      <c r="D361" s="18"/>
      <c r="E361" s="19"/>
      <c r="F361" s="20" t="str">
        <f aca="false">IF($A361="","",TEXT($A361,"MM"))</f>
        <v/>
      </c>
      <c r="G361" s="21" t="str">
        <f aca="false">IF($E361="","",IF($B361="Entrada",$E361,-$E361))</f>
        <v/>
      </c>
    </row>
    <row r="362" customFormat="false" ht="15" hidden="false" customHeight="false" outlineLevel="0" collapsed="false">
      <c r="A362" s="17"/>
      <c r="B362" s="18"/>
      <c r="C362" s="18"/>
      <c r="D362" s="18"/>
      <c r="E362" s="19"/>
      <c r="F362" s="20" t="str">
        <f aca="false">IF($A362="","",TEXT($A362,"MM"))</f>
        <v/>
      </c>
      <c r="G362" s="21" t="str">
        <f aca="false">IF($E362="","",IF($B362="Entrada",$E362,-$E362))</f>
        <v/>
      </c>
    </row>
    <row r="363" customFormat="false" ht="15" hidden="false" customHeight="false" outlineLevel="0" collapsed="false">
      <c r="A363" s="17"/>
      <c r="B363" s="18"/>
      <c r="C363" s="18"/>
      <c r="D363" s="18"/>
      <c r="E363" s="19"/>
      <c r="F363" s="20" t="str">
        <f aca="false">IF($A363="","",TEXT($A363,"MM"))</f>
        <v/>
      </c>
      <c r="G363" s="21" t="str">
        <f aca="false">IF($E363="","",IF($B363="Entrada",$E363,-$E363))</f>
        <v/>
      </c>
    </row>
    <row r="364" customFormat="false" ht="15" hidden="false" customHeight="false" outlineLevel="0" collapsed="false">
      <c r="A364" s="17"/>
      <c r="B364" s="18"/>
      <c r="C364" s="18"/>
      <c r="D364" s="18"/>
      <c r="E364" s="19"/>
      <c r="F364" s="20" t="str">
        <f aca="false">IF($A364="","",TEXT($A364,"MM"))</f>
        <v/>
      </c>
      <c r="G364" s="21" t="str">
        <f aca="false">IF($E364="","",IF($B364="Entrada",$E364,-$E364))</f>
        <v/>
      </c>
    </row>
    <row r="365" customFormat="false" ht="15" hidden="false" customHeight="false" outlineLevel="0" collapsed="false">
      <c r="A365" s="17"/>
      <c r="B365" s="18"/>
      <c r="C365" s="18"/>
      <c r="D365" s="18"/>
      <c r="E365" s="19"/>
      <c r="F365" s="20" t="str">
        <f aca="false">IF($A365="","",TEXT($A365,"MM"))</f>
        <v/>
      </c>
      <c r="G365" s="21" t="str">
        <f aca="false">IF($E365="","",IF($B365="Entrada",$E365,-$E365))</f>
        <v/>
      </c>
    </row>
    <row r="366" customFormat="false" ht="15" hidden="false" customHeight="false" outlineLevel="0" collapsed="false">
      <c r="A366" s="17"/>
      <c r="B366" s="18"/>
      <c r="C366" s="18"/>
      <c r="D366" s="18"/>
      <c r="E366" s="19"/>
      <c r="F366" s="20" t="str">
        <f aca="false">IF($A366="","",TEXT($A366,"MM"))</f>
        <v/>
      </c>
      <c r="G366" s="21" t="str">
        <f aca="false">IF($E366="","",IF($B366="Entrada",$E366,-$E366))</f>
        <v/>
      </c>
    </row>
    <row r="367" customFormat="false" ht="15" hidden="false" customHeight="false" outlineLevel="0" collapsed="false">
      <c r="A367" s="17"/>
      <c r="B367" s="18"/>
      <c r="C367" s="18"/>
      <c r="D367" s="18"/>
      <c r="E367" s="19"/>
      <c r="F367" s="20" t="str">
        <f aca="false">IF($A367="","",TEXT($A367,"MM"))</f>
        <v/>
      </c>
      <c r="G367" s="21" t="str">
        <f aca="false">IF($E367="","",IF($B367="Entrada",$E367,-$E367))</f>
        <v/>
      </c>
    </row>
    <row r="368" customFormat="false" ht="15" hidden="false" customHeight="false" outlineLevel="0" collapsed="false">
      <c r="A368" s="17"/>
      <c r="B368" s="18"/>
      <c r="C368" s="18"/>
      <c r="D368" s="18"/>
      <c r="E368" s="19"/>
      <c r="F368" s="20" t="str">
        <f aca="false">IF($A368="","",TEXT($A368,"MM"))</f>
        <v/>
      </c>
      <c r="G368" s="21" t="str">
        <f aca="false">IF($E368="","",IF($B368="Entrada",$E368,-$E368))</f>
        <v/>
      </c>
    </row>
    <row r="369" customFormat="false" ht="15" hidden="false" customHeight="false" outlineLevel="0" collapsed="false">
      <c r="A369" s="17"/>
      <c r="B369" s="18"/>
      <c r="C369" s="18"/>
      <c r="D369" s="18"/>
      <c r="E369" s="19"/>
      <c r="F369" s="20" t="str">
        <f aca="false">IF($A369="","",TEXT($A369,"MM"))</f>
        <v/>
      </c>
      <c r="G369" s="21" t="str">
        <f aca="false">IF($E369="","",IF($B369="Entrada",$E369,-$E369))</f>
        <v/>
      </c>
    </row>
    <row r="370" customFormat="false" ht="15" hidden="false" customHeight="false" outlineLevel="0" collapsed="false">
      <c r="A370" s="17"/>
      <c r="B370" s="18"/>
      <c r="C370" s="18"/>
      <c r="D370" s="18"/>
      <c r="E370" s="19"/>
      <c r="F370" s="20" t="str">
        <f aca="false">IF($A370="","",TEXT($A370,"MM"))</f>
        <v/>
      </c>
      <c r="G370" s="21" t="str">
        <f aca="false">IF($E370="","",IF($B370="Entrada",$E370,-$E370))</f>
        <v/>
      </c>
    </row>
    <row r="371" customFormat="false" ht="15" hidden="false" customHeight="false" outlineLevel="0" collapsed="false">
      <c r="A371" s="17"/>
      <c r="B371" s="18"/>
      <c r="C371" s="18"/>
      <c r="D371" s="18"/>
      <c r="E371" s="19"/>
      <c r="F371" s="20" t="str">
        <f aca="false">IF($A371="","",TEXT($A371,"MM"))</f>
        <v/>
      </c>
      <c r="G371" s="21" t="str">
        <f aca="false">IF($E371="","",IF($B371="Entrada",$E371,-$E371))</f>
        <v/>
      </c>
    </row>
    <row r="372" customFormat="false" ht="15" hidden="false" customHeight="false" outlineLevel="0" collapsed="false">
      <c r="A372" s="17"/>
      <c r="B372" s="18"/>
      <c r="C372" s="18"/>
      <c r="D372" s="18"/>
      <c r="E372" s="19"/>
      <c r="F372" s="20" t="str">
        <f aca="false">IF($A372="","",TEXT($A372,"MM"))</f>
        <v/>
      </c>
      <c r="G372" s="21" t="str">
        <f aca="false">IF($E372="","",IF($B372="Entrada",$E372,-$E372))</f>
        <v/>
      </c>
    </row>
    <row r="373" customFormat="false" ht="15" hidden="false" customHeight="false" outlineLevel="0" collapsed="false">
      <c r="A373" s="17"/>
      <c r="B373" s="18"/>
      <c r="C373" s="18"/>
      <c r="D373" s="18"/>
      <c r="E373" s="19"/>
      <c r="F373" s="20" t="str">
        <f aca="false">IF($A373="","",TEXT($A373,"MM"))</f>
        <v/>
      </c>
      <c r="G373" s="21" t="str">
        <f aca="false">IF($E373="","",IF($B373="Entrada",$E373,-$E373))</f>
        <v/>
      </c>
    </row>
    <row r="374" customFormat="false" ht="15" hidden="false" customHeight="false" outlineLevel="0" collapsed="false">
      <c r="A374" s="17"/>
      <c r="B374" s="18"/>
      <c r="C374" s="18"/>
      <c r="D374" s="18"/>
      <c r="E374" s="19"/>
      <c r="F374" s="20" t="str">
        <f aca="false">IF($A374="","",TEXT($A374,"MM"))</f>
        <v/>
      </c>
      <c r="G374" s="21" t="str">
        <f aca="false">IF($E374="","",IF($B374="Entrada",$E374,-$E374))</f>
        <v/>
      </c>
    </row>
    <row r="375" customFormat="false" ht="15" hidden="false" customHeight="false" outlineLevel="0" collapsed="false">
      <c r="A375" s="17"/>
      <c r="B375" s="18"/>
      <c r="C375" s="18"/>
      <c r="D375" s="18"/>
      <c r="E375" s="19"/>
      <c r="F375" s="20" t="str">
        <f aca="false">IF($A375="","",TEXT($A375,"MM"))</f>
        <v/>
      </c>
      <c r="G375" s="21" t="str">
        <f aca="false">IF($E375="","",IF($B375="Entrada",$E375,-$E375))</f>
        <v/>
      </c>
    </row>
    <row r="376" customFormat="false" ht="15" hidden="false" customHeight="false" outlineLevel="0" collapsed="false">
      <c r="A376" s="17"/>
      <c r="B376" s="18"/>
      <c r="C376" s="18"/>
      <c r="D376" s="18"/>
      <c r="E376" s="19"/>
      <c r="F376" s="20" t="str">
        <f aca="false">IF($A376="","",TEXT($A376,"MM"))</f>
        <v/>
      </c>
      <c r="G376" s="21" t="str">
        <f aca="false">IF($E376="","",IF($B376="Entrada",$E376,-$E376))</f>
        <v/>
      </c>
    </row>
    <row r="377" customFormat="false" ht="15" hidden="false" customHeight="false" outlineLevel="0" collapsed="false">
      <c r="A377" s="17"/>
      <c r="B377" s="18"/>
      <c r="C377" s="18"/>
      <c r="D377" s="18"/>
      <c r="E377" s="19"/>
      <c r="F377" s="20" t="str">
        <f aca="false">IF($A377="","",TEXT($A377,"MM"))</f>
        <v/>
      </c>
      <c r="G377" s="21" t="str">
        <f aca="false">IF($E377="","",IF($B377="Entrada",$E377,-$E377))</f>
        <v/>
      </c>
    </row>
    <row r="378" customFormat="false" ht="15" hidden="false" customHeight="false" outlineLevel="0" collapsed="false">
      <c r="A378" s="17"/>
      <c r="B378" s="18"/>
      <c r="C378" s="18"/>
      <c r="D378" s="18"/>
      <c r="E378" s="19"/>
      <c r="F378" s="20" t="str">
        <f aca="false">IF($A378="","",TEXT($A378,"MM"))</f>
        <v/>
      </c>
      <c r="G378" s="21" t="str">
        <f aca="false">IF($E378="","",IF($B378="Entrada",$E378,-$E378))</f>
        <v/>
      </c>
    </row>
    <row r="379" customFormat="false" ht="15" hidden="false" customHeight="false" outlineLevel="0" collapsed="false">
      <c r="A379" s="17"/>
      <c r="B379" s="18"/>
      <c r="C379" s="18"/>
      <c r="D379" s="18"/>
      <c r="E379" s="19"/>
      <c r="F379" s="20" t="str">
        <f aca="false">IF($A379="","",TEXT($A379,"MM"))</f>
        <v/>
      </c>
      <c r="G379" s="21" t="str">
        <f aca="false">IF($E379="","",IF($B379="Entrada",$E379,-$E379))</f>
        <v/>
      </c>
    </row>
    <row r="380" customFormat="false" ht="15" hidden="false" customHeight="false" outlineLevel="0" collapsed="false">
      <c r="A380" s="17"/>
      <c r="B380" s="18"/>
      <c r="C380" s="18"/>
      <c r="D380" s="18"/>
      <c r="E380" s="19"/>
      <c r="F380" s="20" t="str">
        <f aca="false">IF($A380="","",TEXT($A380,"MM"))</f>
        <v/>
      </c>
      <c r="G380" s="21" t="str">
        <f aca="false">IF($E380="","",IF($B380="Entrada",$E380,-$E380))</f>
        <v/>
      </c>
    </row>
    <row r="381" customFormat="false" ht="15" hidden="false" customHeight="false" outlineLevel="0" collapsed="false">
      <c r="A381" s="17"/>
      <c r="B381" s="18"/>
      <c r="C381" s="18"/>
      <c r="D381" s="18"/>
      <c r="E381" s="19"/>
      <c r="F381" s="20" t="str">
        <f aca="false">IF($A381="","",TEXT($A381,"MM"))</f>
        <v/>
      </c>
      <c r="G381" s="21" t="str">
        <f aca="false">IF($E381="","",IF($B381="Entrada",$E381,-$E381))</f>
        <v/>
      </c>
    </row>
    <row r="382" customFormat="false" ht="15" hidden="false" customHeight="false" outlineLevel="0" collapsed="false">
      <c r="A382" s="17"/>
      <c r="B382" s="18"/>
      <c r="C382" s="18"/>
      <c r="D382" s="18"/>
      <c r="E382" s="19"/>
      <c r="F382" s="20" t="str">
        <f aca="false">IF($A382="","",TEXT($A382,"MM"))</f>
        <v/>
      </c>
      <c r="G382" s="21" t="str">
        <f aca="false">IF($E382="","",IF($B382="Entrada",$E382,-$E382))</f>
        <v/>
      </c>
    </row>
    <row r="383" customFormat="false" ht="15" hidden="false" customHeight="false" outlineLevel="0" collapsed="false">
      <c r="A383" s="17"/>
      <c r="B383" s="18"/>
      <c r="C383" s="18"/>
      <c r="D383" s="18"/>
      <c r="E383" s="19"/>
      <c r="F383" s="20" t="str">
        <f aca="false">IF($A383="","",TEXT($A383,"MM"))</f>
        <v/>
      </c>
      <c r="G383" s="21" t="str">
        <f aca="false">IF($E383="","",IF($B383="Entrada",$E383,-$E383))</f>
        <v/>
      </c>
    </row>
    <row r="384" customFormat="false" ht="15" hidden="false" customHeight="false" outlineLevel="0" collapsed="false">
      <c r="A384" s="17"/>
      <c r="B384" s="18"/>
      <c r="C384" s="18"/>
      <c r="D384" s="18"/>
      <c r="E384" s="19"/>
      <c r="F384" s="20" t="str">
        <f aca="false">IF($A384="","",TEXT($A384,"MM"))</f>
        <v/>
      </c>
      <c r="G384" s="21" t="str">
        <f aca="false">IF($E384="","",IF($B384="Entrada",$E384,-$E384))</f>
        <v/>
      </c>
    </row>
    <row r="385" customFormat="false" ht="15" hidden="false" customHeight="false" outlineLevel="0" collapsed="false">
      <c r="A385" s="17"/>
      <c r="B385" s="18"/>
      <c r="C385" s="18"/>
      <c r="D385" s="18"/>
      <c r="E385" s="19"/>
      <c r="F385" s="20" t="str">
        <f aca="false">IF($A385="","",TEXT($A385,"MM"))</f>
        <v/>
      </c>
      <c r="G385" s="21" t="str">
        <f aca="false">IF($E385="","",IF($B385="Entrada",$E385,-$E385))</f>
        <v/>
      </c>
    </row>
    <row r="386" customFormat="false" ht="15" hidden="false" customHeight="false" outlineLevel="0" collapsed="false">
      <c r="A386" s="17"/>
      <c r="B386" s="18"/>
      <c r="C386" s="18"/>
      <c r="D386" s="18"/>
      <c r="E386" s="19"/>
      <c r="F386" s="20" t="str">
        <f aca="false">IF($A386="","",TEXT($A386,"MM"))</f>
        <v/>
      </c>
      <c r="G386" s="21" t="str">
        <f aca="false">IF($E386="","",IF($B386="Entrada",$E386,-$E386))</f>
        <v/>
      </c>
    </row>
    <row r="387" customFormat="false" ht="15" hidden="false" customHeight="false" outlineLevel="0" collapsed="false">
      <c r="A387" s="17"/>
      <c r="B387" s="18"/>
      <c r="C387" s="18"/>
      <c r="D387" s="18"/>
      <c r="E387" s="19"/>
      <c r="F387" s="20" t="str">
        <f aca="false">IF($A387="","",TEXT($A387,"MM"))</f>
        <v/>
      </c>
      <c r="G387" s="21" t="str">
        <f aca="false">IF($E387="","",IF($B387="Entrada",$E387,-$E387))</f>
        <v/>
      </c>
    </row>
    <row r="388" customFormat="false" ht="15" hidden="false" customHeight="false" outlineLevel="0" collapsed="false">
      <c r="A388" s="17"/>
      <c r="B388" s="18"/>
      <c r="C388" s="18"/>
      <c r="D388" s="18"/>
      <c r="E388" s="19"/>
      <c r="F388" s="20" t="str">
        <f aca="false">IF($A388="","",TEXT($A388,"MM"))</f>
        <v/>
      </c>
      <c r="G388" s="21" t="str">
        <f aca="false">IF($E388="","",IF($B388="Entrada",$E388,-$E388))</f>
        <v/>
      </c>
    </row>
    <row r="389" customFormat="false" ht="15" hidden="false" customHeight="false" outlineLevel="0" collapsed="false">
      <c r="A389" s="17"/>
      <c r="B389" s="18"/>
      <c r="C389" s="18"/>
      <c r="D389" s="18"/>
      <c r="E389" s="19"/>
      <c r="F389" s="20" t="str">
        <f aca="false">IF($A389="","",TEXT($A389,"MM"))</f>
        <v/>
      </c>
      <c r="G389" s="21" t="str">
        <f aca="false">IF($E389="","",IF($B389="Entrada",$E389,-$E389))</f>
        <v/>
      </c>
    </row>
    <row r="390" customFormat="false" ht="15" hidden="false" customHeight="false" outlineLevel="0" collapsed="false">
      <c r="A390" s="17"/>
      <c r="B390" s="18"/>
      <c r="C390" s="18"/>
      <c r="D390" s="18"/>
      <c r="E390" s="19"/>
      <c r="F390" s="20" t="str">
        <f aca="false">IF($A390="","",TEXT($A390,"MM"))</f>
        <v/>
      </c>
      <c r="G390" s="21" t="str">
        <f aca="false">IF($E390="","",IF($B390="Entrada",$E390,-$E390))</f>
        <v/>
      </c>
    </row>
    <row r="391" customFormat="false" ht="15" hidden="false" customHeight="false" outlineLevel="0" collapsed="false">
      <c r="A391" s="17"/>
      <c r="B391" s="18"/>
      <c r="C391" s="18"/>
      <c r="D391" s="18"/>
      <c r="E391" s="19"/>
      <c r="F391" s="20" t="str">
        <f aca="false">IF($A391="","",TEXT($A391,"MM"))</f>
        <v/>
      </c>
      <c r="G391" s="21" t="str">
        <f aca="false">IF($E391="","",IF($B391="Entrada",$E391,-$E391))</f>
        <v/>
      </c>
    </row>
    <row r="392" customFormat="false" ht="15" hidden="false" customHeight="false" outlineLevel="0" collapsed="false">
      <c r="A392" s="17"/>
      <c r="B392" s="18"/>
      <c r="C392" s="18"/>
      <c r="D392" s="18"/>
      <c r="E392" s="19"/>
      <c r="F392" s="20" t="str">
        <f aca="false">IF($A392="","",TEXT($A392,"MM"))</f>
        <v/>
      </c>
      <c r="G392" s="21" t="str">
        <f aca="false">IF($E392="","",IF($B392="Entrada",$E392,-$E392))</f>
        <v/>
      </c>
    </row>
    <row r="393" customFormat="false" ht="15" hidden="false" customHeight="false" outlineLevel="0" collapsed="false">
      <c r="A393" s="17"/>
      <c r="B393" s="18"/>
      <c r="C393" s="18"/>
      <c r="D393" s="18"/>
      <c r="E393" s="19"/>
      <c r="F393" s="20" t="str">
        <f aca="false">IF($A393="","",TEXT($A393,"MM"))</f>
        <v/>
      </c>
      <c r="G393" s="21" t="str">
        <f aca="false">IF($E393="","",IF($B393="Entrada",$E393,-$E393))</f>
        <v/>
      </c>
    </row>
    <row r="394" customFormat="false" ht="15" hidden="false" customHeight="false" outlineLevel="0" collapsed="false">
      <c r="A394" s="17"/>
      <c r="B394" s="18"/>
      <c r="C394" s="18"/>
      <c r="D394" s="18"/>
      <c r="E394" s="19"/>
      <c r="F394" s="20" t="str">
        <f aca="false">IF($A394="","",TEXT($A394,"MM"))</f>
        <v/>
      </c>
      <c r="G394" s="21" t="str">
        <f aca="false">IF($E394="","",IF($B394="Entrada",$E394,-$E394))</f>
        <v/>
      </c>
    </row>
    <row r="395" customFormat="false" ht="15" hidden="false" customHeight="false" outlineLevel="0" collapsed="false">
      <c r="A395" s="17"/>
      <c r="B395" s="18"/>
      <c r="C395" s="18"/>
      <c r="D395" s="18"/>
      <c r="E395" s="19"/>
      <c r="F395" s="20" t="str">
        <f aca="false">IF($A395="","",TEXT($A395,"MM"))</f>
        <v/>
      </c>
      <c r="G395" s="21" t="str">
        <f aca="false">IF($E395="","",IF($B395="Entrada",$E395,-$E395))</f>
        <v/>
      </c>
    </row>
    <row r="396" customFormat="false" ht="15" hidden="false" customHeight="false" outlineLevel="0" collapsed="false">
      <c r="A396" s="17"/>
      <c r="B396" s="18"/>
      <c r="C396" s="18"/>
      <c r="D396" s="18"/>
      <c r="E396" s="19"/>
      <c r="F396" s="20" t="str">
        <f aca="false">IF($A396="","",TEXT($A396,"MM"))</f>
        <v/>
      </c>
      <c r="G396" s="21" t="str">
        <f aca="false">IF($E396="","",IF($B396="Entrada",$E396,-$E396))</f>
        <v/>
      </c>
    </row>
    <row r="397" customFormat="false" ht="15" hidden="false" customHeight="false" outlineLevel="0" collapsed="false">
      <c r="A397" s="17"/>
      <c r="B397" s="18"/>
      <c r="C397" s="18"/>
      <c r="D397" s="18"/>
      <c r="E397" s="19"/>
      <c r="F397" s="20" t="str">
        <f aca="false">IF($A397="","",TEXT($A397,"MM"))</f>
        <v/>
      </c>
      <c r="G397" s="21" t="str">
        <f aca="false">IF($E397="","",IF($B397="Entrada",$E397,-$E397))</f>
        <v/>
      </c>
    </row>
    <row r="398" customFormat="false" ht="15" hidden="false" customHeight="false" outlineLevel="0" collapsed="false">
      <c r="A398" s="17"/>
      <c r="B398" s="18"/>
      <c r="C398" s="18"/>
      <c r="D398" s="18"/>
      <c r="E398" s="19"/>
      <c r="F398" s="20" t="str">
        <f aca="false">IF($A398="","",TEXT($A398,"MM"))</f>
        <v/>
      </c>
      <c r="G398" s="21" t="str">
        <f aca="false">IF($E398="","",IF($B398="Entrada",$E398,-$E398))</f>
        <v/>
      </c>
    </row>
    <row r="399" customFormat="false" ht="15" hidden="false" customHeight="false" outlineLevel="0" collapsed="false">
      <c r="A399" s="17"/>
      <c r="B399" s="18"/>
      <c r="C399" s="18"/>
      <c r="D399" s="18"/>
      <c r="E399" s="19"/>
      <c r="F399" s="20" t="str">
        <f aca="false">IF($A399="","",TEXT($A399,"MM"))</f>
        <v/>
      </c>
      <c r="G399" s="21" t="str">
        <f aca="false">IF($E399="","",IF($B399="Entrada",$E399,-$E399))</f>
        <v/>
      </c>
    </row>
    <row r="400" customFormat="false" ht="15" hidden="false" customHeight="false" outlineLevel="0" collapsed="false">
      <c r="A400" s="17"/>
      <c r="B400" s="18"/>
      <c r="C400" s="18"/>
      <c r="D400" s="18"/>
      <c r="E400" s="19"/>
      <c r="F400" s="20" t="str">
        <f aca="false">IF($A400="","",TEXT($A400,"MM"))</f>
        <v/>
      </c>
      <c r="G400" s="21" t="str">
        <f aca="false">IF($E400="","",IF($B400="Entrada",$E400,-$E400))</f>
        <v/>
      </c>
    </row>
    <row r="401" customFormat="false" ht="15" hidden="false" customHeight="false" outlineLevel="0" collapsed="false">
      <c r="A401" s="17"/>
      <c r="B401" s="18"/>
      <c r="C401" s="18"/>
      <c r="D401" s="18"/>
      <c r="E401" s="19"/>
      <c r="F401" s="20" t="str">
        <f aca="false">IF($A401="","",TEXT($A401,"MM"))</f>
        <v/>
      </c>
      <c r="G401" s="21" t="str">
        <f aca="false">IF($E401="","",IF($B401="Entrada",$E401,-$E401))</f>
        <v/>
      </c>
    </row>
    <row r="402" customFormat="false" ht="15" hidden="false" customHeight="false" outlineLevel="0" collapsed="false">
      <c r="A402" s="17"/>
      <c r="B402" s="18"/>
      <c r="C402" s="18"/>
      <c r="D402" s="18"/>
      <c r="E402" s="19"/>
      <c r="F402" s="20" t="str">
        <f aca="false">IF($A402="","",TEXT($A402,"MM"))</f>
        <v/>
      </c>
      <c r="G402" s="21" t="str">
        <f aca="false">IF($E402="","",IF($B402="Entrada",$E402,-$E402))</f>
        <v/>
      </c>
    </row>
    <row r="403" customFormat="false" ht="15" hidden="false" customHeight="false" outlineLevel="0" collapsed="false">
      <c r="A403" s="17"/>
      <c r="B403" s="18"/>
      <c r="C403" s="18"/>
      <c r="D403" s="18"/>
      <c r="E403" s="19"/>
      <c r="F403" s="20" t="str">
        <f aca="false">IF($A403="","",TEXT($A403,"MM"))</f>
        <v/>
      </c>
      <c r="G403" s="21" t="str">
        <f aca="false">IF($E403="","",IF($B403="Entrada",$E403,-$E403))</f>
        <v/>
      </c>
    </row>
    <row r="404" customFormat="false" ht="15" hidden="false" customHeight="false" outlineLevel="0" collapsed="false">
      <c r="A404" s="17"/>
      <c r="B404" s="18"/>
      <c r="C404" s="18"/>
      <c r="D404" s="18"/>
      <c r="E404" s="19"/>
      <c r="F404" s="20" t="str">
        <f aca="false">IF($A404="","",TEXT($A404,"MM"))</f>
        <v/>
      </c>
      <c r="G404" s="21" t="str">
        <f aca="false">IF($E404="","",IF($B404="Entrada",$E404,-$E404))</f>
        <v/>
      </c>
    </row>
    <row r="405" customFormat="false" ht="15" hidden="false" customHeight="false" outlineLevel="0" collapsed="false">
      <c r="A405" s="17"/>
      <c r="B405" s="18"/>
      <c r="C405" s="18"/>
      <c r="D405" s="18"/>
      <c r="E405" s="19"/>
      <c r="F405" s="20" t="str">
        <f aca="false">IF($A405="","",TEXT($A405,"MM"))</f>
        <v/>
      </c>
      <c r="G405" s="21" t="str">
        <f aca="false">IF($E405="","",IF($B405="Entrada",$E405,-$E405))</f>
        <v/>
      </c>
    </row>
    <row r="406" customFormat="false" ht="15" hidden="false" customHeight="false" outlineLevel="0" collapsed="false">
      <c r="A406" s="17"/>
      <c r="B406" s="18"/>
      <c r="C406" s="18"/>
      <c r="D406" s="18"/>
      <c r="E406" s="19"/>
      <c r="F406" s="20" t="str">
        <f aca="false">IF($A406="","",TEXT($A406,"MM"))</f>
        <v/>
      </c>
      <c r="G406" s="21" t="str">
        <f aca="false">IF($E406="","",IF($B406="Entrada",$E406,-$E406))</f>
        <v/>
      </c>
    </row>
    <row r="407" customFormat="false" ht="15" hidden="false" customHeight="false" outlineLevel="0" collapsed="false">
      <c r="A407" s="17"/>
      <c r="B407" s="18"/>
      <c r="C407" s="18"/>
      <c r="D407" s="18"/>
      <c r="E407" s="19"/>
      <c r="F407" s="20" t="str">
        <f aca="false">IF($A407="","",TEXT($A407,"MM"))</f>
        <v/>
      </c>
      <c r="G407" s="21" t="str">
        <f aca="false">IF($E407="","",IF($B407="Entrada",$E407,-$E407))</f>
        <v/>
      </c>
    </row>
    <row r="408" customFormat="false" ht="15" hidden="false" customHeight="false" outlineLevel="0" collapsed="false">
      <c r="A408" s="17"/>
      <c r="B408" s="18"/>
      <c r="C408" s="18"/>
      <c r="D408" s="18"/>
      <c r="E408" s="19"/>
      <c r="F408" s="20" t="str">
        <f aca="false">IF($A408="","",TEXT($A408,"MM"))</f>
        <v/>
      </c>
      <c r="G408" s="21" t="str">
        <f aca="false">IF($E408="","",IF($B408="Entrada",$E408,-$E408))</f>
        <v/>
      </c>
    </row>
    <row r="409" customFormat="false" ht="15" hidden="false" customHeight="false" outlineLevel="0" collapsed="false">
      <c r="A409" s="17"/>
      <c r="B409" s="18"/>
      <c r="C409" s="18"/>
      <c r="D409" s="18"/>
      <c r="E409" s="19"/>
      <c r="F409" s="20" t="str">
        <f aca="false">IF($A409="","",TEXT($A409,"MM"))</f>
        <v/>
      </c>
      <c r="G409" s="21" t="str">
        <f aca="false">IF($E409="","",IF($B409="Entrada",$E409,-$E409))</f>
        <v/>
      </c>
    </row>
    <row r="410" customFormat="false" ht="15" hidden="false" customHeight="false" outlineLevel="0" collapsed="false">
      <c r="A410" s="17"/>
      <c r="B410" s="18"/>
      <c r="C410" s="18"/>
      <c r="D410" s="18"/>
      <c r="E410" s="19"/>
      <c r="F410" s="20" t="str">
        <f aca="false">IF($A410="","",TEXT($A410,"MM"))</f>
        <v/>
      </c>
      <c r="G410" s="21" t="str">
        <f aca="false">IF($E410="","",IF($B410="Entrada",$E410,-$E410))</f>
        <v/>
      </c>
    </row>
    <row r="411" customFormat="false" ht="15" hidden="false" customHeight="false" outlineLevel="0" collapsed="false">
      <c r="A411" s="17"/>
      <c r="B411" s="18"/>
      <c r="C411" s="18"/>
      <c r="D411" s="18"/>
      <c r="E411" s="19"/>
      <c r="F411" s="20" t="str">
        <f aca="false">IF($A411="","",TEXT($A411,"MM"))</f>
        <v/>
      </c>
      <c r="G411" s="21" t="str">
        <f aca="false">IF($E411="","",IF($B411="Entrada",$E411,-$E411))</f>
        <v/>
      </c>
    </row>
    <row r="412" customFormat="false" ht="15" hidden="false" customHeight="false" outlineLevel="0" collapsed="false">
      <c r="A412" s="17"/>
      <c r="B412" s="18"/>
      <c r="C412" s="18"/>
      <c r="D412" s="18"/>
      <c r="E412" s="19"/>
      <c r="F412" s="20" t="str">
        <f aca="false">IF($A412="","",TEXT($A412,"MM"))</f>
        <v/>
      </c>
      <c r="G412" s="21" t="str">
        <f aca="false">IF($E412="","",IF($B412="Entrada",$E412,-$E412))</f>
        <v/>
      </c>
    </row>
    <row r="413" customFormat="false" ht="15" hidden="false" customHeight="false" outlineLevel="0" collapsed="false">
      <c r="A413" s="17"/>
      <c r="B413" s="18"/>
      <c r="C413" s="18"/>
      <c r="D413" s="18"/>
      <c r="E413" s="19"/>
      <c r="F413" s="20" t="str">
        <f aca="false">IF($A413="","",TEXT($A413,"MM"))</f>
        <v/>
      </c>
      <c r="G413" s="21" t="str">
        <f aca="false">IF($E413="","",IF($B413="Entrada",$E413,-$E413))</f>
        <v/>
      </c>
    </row>
    <row r="414" customFormat="false" ht="15" hidden="false" customHeight="false" outlineLevel="0" collapsed="false">
      <c r="A414" s="17"/>
      <c r="B414" s="18"/>
      <c r="C414" s="18"/>
      <c r="D414" s="18"/>
      <c r="E414" s="19"/>
      <c r="F414" s="20" t="str">
        <f aca="false">IF($A414="","",TEXT($A414,"MM"))</f>
        <v/>
      </c>
      <c r="G414" s="21" t="str">
        <f aca="false">IF($E414="","",IF($B414="Entrada",$E414,-$E414))</f>
        <v/>
      </c>
    </row>
    <row r="415" customFormat="false" ht="15" hidden="false" customHeight="false" outlineLevel="0" collapsed="false">
      <c r="A415" s="17"/>
      <c r="B415" s="18"/>
      <c r="C415" s="18"/>
      <c r="D415" s="18"/>
      <c r="E415" s="19"/>
      <c r="F415" s="20" t="str">
        <f aca="false">IF($A415="","",TEXT($A415,"MM"))</f>
        <v/>
      </c>
      <c r="G415" s="21" t="str">
        <f aca="false">IF($E415="","",IF($B415="Entrada",$E415,-$E415))</f>
        <v/>
      </c>
    </row>
    <row r="416" customFormat="false" ht="15" hidden="false" customHeight="false" outlineLevel="0" collapsed="false">
      <c r="A416" s="17"/>
      <c r="B416" s="18"/>
      <c r="C416" s="18"/>
      <c r="D416" s="18"/>
      <c r="E416" s="19"/>
      <c r="F416" s="20" t="str">
        <f aca="false">IF($A416="","",TEXT($A416,"MM"))</f>
        <v/>
      </c>
      <c r="G416" s="21" t="str">
        <f aca="false">IF($E416="","",IF($B416="Entrada",$E416,-$E416))</f>
        <v/>
      </c>
    </row>
    <row r="417" customFormat="false" ht="15" hidden="false" customHeight="false" outlineLevel="0" collapsed="false">
      <c r="A417" s="17"/>
      <c r="B417" s="18"/>
      <c r="C417" s="18"/>
      <c r="D417" s="18"/>
      <c r="E417" s="19"/>
      <c r="F417" s="20" t="str">
        <f aca="false">IF($A417="","",TEXT($A417,"MM"))</f>
        <v/>
      </c>
      <c r="G417" s="21" t="str">
        <f aca="false">IF($E417="","",IF($B417="Entrada",$E417,-$E417))</f>
        <v/>
      </c>
    </row>
    <row r="418" customFormat="false" ht="15" hidden="false" customHeight="false" outlineLevel="0" collapsed="false">
      <c r="A418" s="17"/>
      <c r="B418" s="18"/>
      <c r="C418" s="18"/>
      <c r="D418" s="18"/>
      <c r="E418" s="19"/>
      <c r="F418" s="20" t="str">
        <f aca="false">IF($A418="","",TEXT($A418,"MM"))</f>
        <v/>
      </c>
      <c r="G418" s="21" t="str">
        <f aca="false">IF($E418="","",IF($B418="Entrada",$E418,-$E418))</f>
        <v/>
      </c>
    </row>
    <row r="419" customFormat="false" ht="15" hidden="false" customHeight="false" outlineLevel="0" collapsed="false">
      <c r="A419" s="17"/>
      <c r="B419" s="18"/>
      <c r="C419" s="18"/>
      <c r="D419" s="18"/>
      <c r="E419" s="19"/>
      <c r="F419" s="20" t="str">
        <f aca="false">IF($A419="","",TEXT($A419,"MM"))</f>
        <v/>
      </c>
      <c r="G419" s="21" t="str">
        <f aca="false">IF($E419="","",IF($B419="Entrada",$E419,-$E419))</f>
        <v/>
      </c>
    </row>
    <row r="420" customFormat="false" ht="15" hidden="false" customHeight="false" outlineLevel="0" collapsed="false">
      <c r="A420" s="17"/>
      <c r="B420" s="18"/>
      <c r="C420" s="18"/>
      <c r="D420" s="18"/>
      <c r="E420" s="19"/>
      <c r="F420" s="20" t="str">
        <f aca="false">IF($A420="","",TEXT($A420,"MM"))</f>
        <v/>
      </c>
      <c r="G420" s="21" t="str">
        <f aca="false">IF($E420="","",IF($B420="Entrada",$E420,-$E420))</f>
        <v/>
      </c>
    </row>
    <row r="421" customFormat="false" ht="15" hidden="false" customHeight="false" outlineLevel="0" collapsed="false">
      <c r="A421" s="17"/>
      <c r="B421" s="18"/>
      <c r="C421" s="18"/>
      <c r="D421" s="18"/>
      <c r="E421" s="19"/>
      <c r="F421" s="20" t="str">
        <f aca="false">IF($A421="","",TEXT($A421,"MM"))</f>
        <v/>
      </c>
      <c r="G421" s="21" t="str">
        <f aca="false">IF($E421="","",IF($B421="Entrada",$E421,-$E421))</f>
        <v/>
      </c>
    </row>
    <row r="422" customFormat="false" ht="15" hidden="false" customHeight="false" outlineLevel="0" collapsed="false">
      <c r="A422" s="17"/>
      <c r="B422" s="18"/>
      <c r="C422" s="18"/>
      <c r="D422" s="18"/>
      <c r="E422" s="19"/>
      <c r="F422" s="20" t="str">
        <f aca="false">IF($A422="","",TEXT($A422,"MM"))</f>
        <v/>
      </c>
      <c r="G422" s="21" t="str">
        <f aca="false">IF($E422="","",IF($B422="Entrada",$E422,-$E422))</f>
        <v/>
      </c>
    </row>
    <row r="423" customFormat="false" ht="15" hidden="false" customHeight="false" outlineLevel="0" collapsed="false">
      <c r="A423" s="17"/>
      <c r="B423" s="18"/>
      <c r="C423" s="18"/>
      <c r="D423" s="18"/>
      <c r="E423" s="19"/>
      <c r="F423" s="20" t="str">
        <f aca="false">IF($A423="","",TEXT($A423,"MM"))</f>
        <v/>
      </c>
      <c r="G423" s="21" t="str">
        <f aca="false">IF($E423="","",IF($B423="Entrada",$E423,-$E423))</f>
        <v/>
      </c>
    </row>
    <row r="424" customFormat="false" ht="15" hidden="false" customHeight="false" outlineLevel="0" collapsed="false">
      <c r="A424" s="17"/>
      <c r="B424" s="18"/>
      <c r="C424" s="18"/>
      <c r="D424" s="18"/>
      <c r="E424" s="19"/>
      <c r="F424" s="20" t="str">
        <f aca="false">IF($A424="","",TEXT($A424,"MM"))</f>
        <v/>
      </c>
      <c r="G424" s="21" t="str">
        <f aca="false">IF($E424="","",IF($B424="Entrada",$E424,-$E424))</f>
        <v/>
      </c>
    </row>
    <row r="425" customFormat="false" ht="15" hidden="false" customHeight="false" outlineLevel="0" collapsed="false">
      <c r="A425" s="17"/>
      <c r="B425" s="18"/>
      <c r="C425" s="18"/>
      <c r="D425" s="18"/>
      <c r="E425" s="19"/>
      <c r="F425" s="20" t="str">
        <f aca="false">IF($A425="","",TEXT($A425,"MM"))</f>
        <v/>
      </c>
      <c r="G425" s="21" t="str">
        <f aca="false">IF($E425="","",IF($B425="Entrada",$E425,-$E425))</f>
        <v/>
      </c>
    </row>
    <row r="426" customFormat="false" ht="15" hidden="false" customHeight="false" outlineLevel="0" collapsed="false">
      <c r="A426" s="17"/>
      <c r="B426" s="18"/>
      <c r="C426" s="18"/>
      <c r="D426" s="18"/>
      <c r="E426" s="19"/>
      <c r="F426" s="20" t="str">
        <f aca="false">IF($A426="","",TEXT($A426,"MM"))</f>
        <v/>
      </c>
      <c r="G426" s="21" t="str">
        <f aca="false">IF($E426="","",IF($B426="Entrada",$E426,-$E426))</f>
        <v/>
      </c>
    </row>
    <row r="427" customFormat="false" ht="15" hidden="false" customHeight="false" outlineLevel="0" collapsed="false">
      <c r="A427" s="17"/>
      <c r="B427" s="18"/>
      <c r="C427" s="18"/>
      <c r="D427" s="18"/>
      <c r="E427" s="19"/>
      <c r="F427" s="20" t="str">
        <f aca="false">IF($A427="","",TEXT($A427,"MM"))</f>
        <v/>
      </c>
      <c r="G427" s="21" t="str">
        <f aca="false">IF($E427="","",IF($B427="Entrada",$E427,-$E427))</f>
        <v/>
      </c>
    </row>
    <row r="428" customFormat="false" ht="15" hidden="false" customHeight="false" outlineLevel="0" collapsed="false">
      <c r="A428" s="17"/>
      <c r="B428" s="18"/>
      <c r="C428" s="18"/>
      <c r="D428" s="18"/>
      <c r="E428" s="19"/>
      <c r="F428" s="20" t="str">
        <f aca="false">IF($A428="","",TEXT($A428,"MM"))</f>
        <v/>
      </c>
      <c r="G428" s="21" t="str">
        <f aca="false">IF($E428="","",IF($B428="Entrada",$E428,-$E428))</f>
        <v/>
      </c>
    </row>
    <row r="429" customFormat="false" ht="15" hidden="false" customHeight="false" outlineLevel="0" collapsed="false">
      <c r="A429" s="17"/>
      <c r="B429" s="18"/>
      <c r="C429" s="18"/>
      <c r="D429" s="18"/>
      <c r="E429" s="19"/>
      <c r="F429" s="20" t="str">
        <f aca="false">IF($A429="","",TEXT($A429,"MM"))</f>
        <v/>
      </c>
      <c r="G429" s="21" t="str">
        <f aca="false">IF($E429="","",IF($B429="Entrada",$E429,-$E429))</f>
        <v/>
      </c>
    </row>
    <row r="430" customFormat="false" ht="15" hidden="false" customHeight="false" outlineLevel="0" collapsed="false">
      <c r="A430" s="17"/>
      <c r="B430" s="18"/>
      <c r="C430" s="18"/>
      <c r="D430" s="18"/>
      <c r="E430" s="19"/>
      <c r="F430" s="20" t="str">
        <f aca="false">IF($A430="","",TEXT($A430,"MM"))</f>
        <v/>
      </c>
      <c r="G430" s="21" t="str">
        <f aca="false">IF($E430="","",IF($B430="Entrada",$E430,-$E430))</f>
        <v/>
      </c>
    </row>
    <row r="431" customFormat="false" ht="15" hidden="false" customHeight="false" outlineLevel="0" collapsed="false">
      <c r="A431" s="17"/>
      <c r="B431" s="18"/>
      <c r="C431" s="18"/>
      <c r="D431" s="18"/>
      <c r="E431" s="19"/>
      <c r="F431" s="20" t="str">
        <f aca="false">IF($A431="","",TEXT($A431,"MM"))</f>
        <v/>
      </c>
      <c r="G431" s="21" t="str">
        <f aca="false">IF($E431="","",IF($B431="Entrada",$E431,-$E431))</f>
        <v/>
      </c>
    </row>
    <row r="432" customFormat="false" ht="15" hidden="false" customHeight="false" outlineLevel="0" collapsed="false">
      <c r="A432" s="17"/>
      <c r="B432" s="18"/>
      <c r="C432" s="18"/>
      <c r="D432" s="18"/>
      <c r="E432" s="19"/>
      <c r="F432" s="20" t="str">
        <f aca="false">IF($A432="","",TEXT($A432,"MM"))</f>
        <v/>
      </c>
      <c r="G432" s="21" t="str">
        <f aca="false">IF($E432="","",IF($B432="Entrada",$E432,-$E432))</f>
        <v/>
      </c>
    </row>
    <row r="433" customFormat="false" ht="15" hidden="false" customHeight="false" outlineLevel="0" collapsed="false">
      <c r="A433" s="17"/>
      <c r="B433" s="18"/>
      <c r="C433" s="18"/>
      <c r="D433" s="18"/>
      <c r="E433" s="19"/>
      <c r="F433" s="20" t="str">
        <f aca="false">IF($A433="","",TEXT($A433,"MM"))</f>
        <v/>
      </c>
      <c r="G433" s="21" t="str">
        <f aca="false">IF($E433="","",IF($B433="Entrada",$E433,-$E433))</f>
        <v/>
      </c>
    </row>
    <row r="434" customFormat="false" ht="15" hidden="false" customHeight="false" outlineLevel="0" collapsed="false">
      <c r="A434" s="17"/>
      <c r="B434" s="18"/>
      <c r="C434" s="18"/>
      <c r="D434" s="18"/>
      <c r="E434" s="19"/>
      <c r="F434" s="20" t="str">
        <f aca="false">IF($A434="","",TEXT($A434,"MM"))</f>
        <v/>
      </c>
      <c r="G434" s="21" t="str">
        <f aca="false">IF($E434="","",IF($B434="Entrada",$E434,-$E434))</f>
        <v/>
      </c>
    </row>
    <row r="435" customFormat="false" ht="15" hidden="false" customHeight="false" outlineLevel="0" collapsed="false">
      <c r="A435" s="17"/>
      <c r="B435" s="18"/>
      <c r="C435" s="18"/>
      <c r="D435" s="18"/>
      <c r="E435" s="19"/>
      <c r="F435" s="20" t="str">
        <f aca="false">IF($A435="","",TEXT($A435,"MM"))</f>
        <v/>
      </c>
      <c r="G435" s="21" t="str">
        <f aca="false">IF($E435="","",IF($B435="Entrada",$E435,-$E435))</f>
        <v/>
      </c>
    </row>
    <row r="436" customFormat="false" ht="15" hidden="false" customHeight="false" outlineLevel="0" collapsed="false">
      <c r="A436" s="17"/>
      <c r="B436" s="18"/>
      <c r="C436" s="18"/>
      <c r="D436" s="18"/>
      <c r="E436" s="19"/>
      <c r="F436" s="20" t="str">
        <f aca="false">IF($A436="","",TEXT($A436,"MM"))</f>
        <v/>
      </c>
      <c r="G436" s="21" t="str">
        <f aca="false">IF($E436="","",IF($B436="Entrada",$E436,-$E436))</f>
        <v/>
      </c>
    </row>
    <row r="437" customFormat="false" ht="15" hidden="false" customHeight="false" outlineLevel="0" collapsed="false">
      <c r="A437" s="17"/>
      <c r="B437" s="18"/>
      <c r="C437" s="18"/>
      <c r="D437" s="18"/>
      <c r="E437" s="19"/>
      <c r="F437" s="20" t="str">
        <f aca="false">IF($A437="","",TEXT($A437,"MM"))</f>
        <v/>
      </c>
      <c r="G437" s="21" t="str">
        <f aca="false">IF($E437="","",IF($B437="Entrada",$E437,-$E437))</f>
        <v/>
      </c>
    </row>
    <row r="438" customFormat="false" ht="15" hidden="false" customHeight="false" outlineLevel="0" collapsed="false">
      <c r="A438" s="17"/>
      <c r="B438" s="18"/>
      <c r="C438" s="18"/>
      <c r="D438" s="18"/>
      <c r="E438" s="19"/>
      <c r="F438" s="20" t="str">
        <f aca="false">IF($A438="","",TEXT($A438,"MM"))</f>
        <v/>
      </c>
      <c r="G438" s="21" t="str">
        <f aca="false">IF($E438="","",IF($B438="Entrada",$E438,-$E438))</f>
        <v/>
      </c>
    </row>
    <row r="439" customFormat="false" ht="15" hidden="false" customHeight="false" outlineLevel="0" collapsed="false">
      <c r="A439" s="17"/>
      <c r="B439" s="18"/>
      <c r="C439" s="18"/>
      <c r="D439" s="18"/>
      <c r="E439" s="19"/>
      <c r="F439" s="20" t="str">
        <f aca="false">IF($A439="","",TEXT($A439,"MM"))</f>
        <v/>
      </c>
      <c r="G439" s="21" t="str">
        <f aca="false">IF($E439="","",IF($B439="Entrada",$E439,-$E439))</f>
        <v/>
      </c>
    </row>
    <row r="440" customFormat="false" ht="15" hidden="false" customHeight="false" outlineLevel="0" collapsed="false">
      <c r="A440" s="17"/>
      <c r="B440" s="18"/>
      <c r="C440" s="18"/>
      <c r="D440" s="18"/>
      <c r="E440" s="19"/>
      <c r="F440" s="20" t="str">
        <f aca="false">IF($A440="","",TEXT($A440,"MM"))</f>
        <v/>
      </c>
      <c r="G440" s="21" t="str">
        <f aca="false">IF($E440="","",IF($B440="Entrada",$E440,-$E440))</f>
        <v/>
      </c>
    </row>
    <row r="441" customFormat="false" ht="15" hidden="false" customHeight="false" outlineLevel="0" collapsed="false">
      <c r="A441" s="17"/>
      <c r="B441" s="18"/>
      <c r="C441" s="18"/>
      <c r="D441" s="18"/>
      <c r="E441" s="19"/>
      <c r="F441" s="20" t="str">
        <f aca="false">IF($A441="","",TEXT($A441,"MM"))</f>
        <v/>
      </c>
      <c r="G441" s="21" t="str">
        <f aca="false">IF($E441="","",IF($B441="Entrada",$E441,-$E441))</f>
        <v/>
      </c>
    </row>
    <row r="442" customFormat="false" ht="15" hidden="false" customHeight="false" outlineLevel="0" collapsed="false">
      <c r="A442" s="17"/>
      <c r="B442" s="18"/>
      <c r="C442" s="18"/>
      <c r="D442" s="18"/>
      <c r="E442" s="19"/>
      <c r="F442" s="20" t="str">
        <f aca="false">IF($A442="","",TEXT($A442,"MM"))</f>
        <v/>
      </c>
      <c r="G442" s="21" t="str">
        <f aca="false">IF($E442="","",IF($B442="Entrada",$E442,-$E442))</f>
        <v/>
      </c>
    </row>
    <row r="443" customFormat="false" ht="15" hidden="false" customHeight="false" outlineLevel="0" collapsed="false">
      <c r="A443" s="17"/>
      <c r="B443" s="18"/>
      <c r="C443" s="18"/>
      <c r="D443" s="18"/>
      <c r="E443" s="19"/>
      <c r="F443" s="20" t="str">
        <f aca="false">IF($A443="","",TEXT($A443,"MM"))</f>
        <v/>
      </c>
      <c r="G443" s="21" t="str">
        <f aca="false">IF($E443="","",IF($B443="Entrada",$E443,-$E443))</f>
        <v/>
      </c>
    </row>
    <row r="444" customFormat="false" ht="15" hidden="false" customHeight="false" outlineLevel="0" collapsed="false">
      <c r="A444" s="17"/>
      <c r="B444" s="18"/>
      <c r="C444" s="18"/>
      <c r="D444" s="18"/>
      <c r="E444" s="19"/>
      <c r="F444" s="20" t="str">
        <f aca="false">IF($A444="","",TEXT($A444,"MM"))</f>
        <v/>
      </c>
      <c r="G444" s="21" t="str">
        <f aca="false">IF($E444="","",IF($B444="Entrada",$E444,-$E444))</f>
        <v/>
      </c>
    </row>
    <row r="445" customFormat="false" ht="15" hidden="false" customHeight="false" outlineLevel="0" collapsed="false">
      <c r="A445" s="17"/>
      <c r="B445" s="18"/>
      <c r="C445" s="18"/>
      <c r="D445" s="18"/>
      <c r="E445" s="19"/>
      <c r="F445" s="20" t="str">
        <f aca="false">IF($A445="","",TEXT($A445,"MM"))</f>
        <v/>
      </c>
      <c r="G445" s="21" t="str">
        <f aca="false">IF($E445="","",IF($B445="Entrada",$E445,-$E445))</f>
        <v/>
      </c>
    </row>
    <row r="446" customFormat="false" ht="15" hidden="false" customHeight="false" outlineLevel="0" collapsed="false">
      <c r="A446" s="17"/>
      <c r="B446" s="18"/>
      <c r="C446" s="18"/>
      <c r="D446" s="18"/>
      <c r="E446" s="19"/>
      <c r="F446" s="20" t="str">
        <f aca="false">IF($A446="","",TEXT($A446,"MM"))</f>
        <v/>
      </c>
      <c r="G446" s="21" t="str">
        <f aca="false">IF($E446="","",IF($B446="Entrada",$E446,-$E446))</f>
        <v/>
      </c>
    </row>
    <row r="447" customFormat="false" ht="15" hidden="false" customHeight="false" outlineLevel="0" collapsed="false">
      <c r="A447" s="17"/>
      <c r="B447" s="18"/>
      <c r="C447" s="18"/>
      <c r="D447" s="18"/>
      <c r="E447" s="19"/>
      <c r="F447" s="20" t="str">
        <f aca="false">IF($A447="","",TEXT($A447,"MM"))</f>
        <v/>
      </c>
      <c r="G447" s="21" t="str">
        <f aca="false">IF($E447="","",IF($B447="Entrada",$E447,-$E447))</f>
        <v/>
      </c>
    </row>
    <row r="448" customFormat="false" ht="15" hidden="false" customHeight="false" outlineLevel="0" collapsed="false">
      <c r="A448" s="17"/>
      <c r="B448" s="18"/>
      <c r="C448" s="18"/>
      <c r="D448" s="18"/>
      <c r="E448" s="19"/>
      <c r="F448" s="20" t="str">
        <f aca="false">IF($A448="","",TEXT($A448,"MM"))</f>
        <v/>
      </c>
      <c r="G448" s="21" t="str">
        <f aca="false">IF($E448="","",IF($B448="Entrada",$E448,-$E448))</f>
        <v/>
      </c>
    </row>
    <row r="449" customFormat="false" ht="15" hidden="false" customHeight="false" outlineLevel="0" collapsed="false">
      <c r="A449" s="17"/>
      <c r="B449" s="18"/>
      <c r="C449" s="18"/>
      <c r="D449" s="18"/>
      <c r="E449" s="19"/>
      <c r="F449" s="20" t="str">
        <f aca="false">IF($A449="","",TEXT($A449,"MM"))</f>
        <v/>
      </c>
      <c r="G449" s="21" t="str">
        <f aca="false">IF($E449="","",IF($B449="Entrada",$E449,-$E449))</f>
        <v/>
      </c>
    </row>
    <row r="450" customFormat="false" ht="15" hidden="false" customHeight="false" outlineLevel="0" collapsed="false">
      <c r="A450" s="17"/>
      <c r="B450" s="18"/>
      <c r="C450" s="18"/>
      <c r="D450" s="18"/>
      <c r="E450" s="19"/>
      <c r="F450" s="20" t="str">
        <f aca="false">IF($A450="","",TEXT($A450,"MM"))</f>
        <v/>
      </c>
      <c r="G450" s="21" t="str">
        <f aca="false">IF($E450="","",IF($B450="Entrada",$E450,-$E450))</f>
        <v/>
      </c>
    </row>
    <row r="451" customFormat="false" ht="15" hidden="false" customHeight="false" outlineLevel="0" collapsed="false">
      <c r="A451" s="17"/>
      <c r="B451" s="18"/>
      <c r="C451" s="18"/>
      <c r="D451" s="18"/>
      <c r="E451" s="19"/>
      <c r="F451" s="20" t="str">
        <f aca="false">IF($A451="","",TEXT($A451,"MM"))</f>
        <v/>
      </c>
      <c r="G451" s="21" t="str">
        <f aca="false">IF($E451="","",IF($B451="Entrada",$E451,-$E451))</f>
        <v/>
      </c>
    </row>
    <row r="452" customFormat="false" ht="15" hidden="false" customHeight="false" outlineLevel="0" collapsed="false">
      <c r="A452" s="17"/>
      <c r="B452" s="18"/>
      <c r="C452" s="18"/>
      <c r="D452" s="18"/>
      <c r="E452" s="19"/>
      <c r="F452" s="20" t="str">
        <f aca="false">IF($A452="","",TEXT($A452,"MM"))</f>
        <v/>
      </c>
      <c r="G452" s="21" t="str">
        <f aca="false">IF($E452="","",IF($B452="Entrada",$E452,-$E452))</f>
        <v/>
      </c>
    </row>
    <row r="453" customFormat="false" ht="15" hidden="false" customHeight="false" outlineLevel="0" collapsed="false">
      <c r="A453" s="17"/>
      <c r="B453" s="18"/>
      <c r="C453" s="18"/>
      <c r="D453" s="18"/>
      <c r="E453" s="19"/>
      <c r="F453" s="20" t="str">
        <f aca="false">IF($A453="","",TEXT($A453,"MM"))</f>
        <v/>
      </c>
      <c r="G453" s="21" t="str">
        <f aca="false">IF($E453="","",IF($B453="Entrada",$E453,-$E453))</f>
        <v/>
      </c>
    </row>
    <row r="454" customFormat="false" ht="15" hidden="false" customHeight="false" outlineLevel="0" collapsed="false">
      <c r="A454" s="17"/>
      <c r="B454" s="18"/>
      <c r="C454" s="18"/>
      <c r="D454" s="18"/>
      <c r="E454" s="19"/>
      <c r="F454" s="20" t="str">
        <f aca="false">IF($A454="","",TEXT($A454,"MM"))</f>
        <v/>
      </c>
      <c r="G454" s="21" t="str">
        <f aca="false">IF($E454="","",IF($B454="Entrada",$E454,-$E454))</f>
        <v/>
      </c>
    </row>
    <row r="455" customFormat="false" ht="15" hidden="false" customHeight="false" outlineLevel="0" collapsed="false">
      <c r="A455" s="17"/>
      <c r="B455" s="18"/>
      <c r="C455" s="18"/>
      <c r="D455" s="18"/>
      <c r="E455" s="19"/>
      <c r="F455" s="20" t="str">
        <f aca="false">IF($A455="","",TEXT($A455,"MM"))</f>
        <v/>
      </c>
      <c r="G455" s="21" t="str">
        <f aca="false">IF($E455="","",IF($B455="Entrada",$E455,-$E455))</f>
        <v/>
      </c>
    </row>
    <row r="456" customFormat="false" ht="15" hidden="false" customHeight="false" outlineLevel="0" collapsed="false">
      <c r="A456" s="17"/>
      <c r="B456" s="18"/>
      <c r="C456" s="18"/>
      <c r="D456" s="18"/>
      <c r="E456" s="19"/>
      <c r="F456" s="20" t="str">
        <f aca="false">IF($A456="","",TEXT($A456,"MM"))</f>
        <v/>
      </c>
      <c r="G456" s="21" t="str">
        <f aca="false">IF($E456="","",IF($B456="Entrada",$E456,-$E456))</f>
        <v/>
      </c>
    </row>
    <row r="457" customFormat="false" ht="15" hidden="false" customHeight="false" outlineLevel="0" collapsed="false">
      <c r="A457" s="17"/>
      <c r="B457" s="18"/>
      <c r="C457" s="18"/>
      <c r="D457" s="18"/>
      <c r="E457" s="19"/>
      <c r="F457" s="20" t="str">
        <f aca="false">IF($A457="","",TEXT($A457,"MM"))</f>
        <v/>
      </c>
      <c r="G457" s="21" t="str">
        <f aca="false">IF($E457="","",IF($B457="Entrada",$E457,-$E457))</f>
        <v/>
      </c>
    </row>
    <row r="458" customFormat="false" ht="15" hidden="false" customHeight="false" outlineLevel="0" collapsed="false">
      <c r="A458" s="17"/>
      <c r="B458" s="18"/>
      <c r="C458" s="18"/>
      <c r="D458" s="18"/>
      <c r="E458" s="19"/>
      <c r="F458" s="20" t="str">
        <f aca="false">IF($A458="","",TEXT($A458,"MM"))</f>
        <v/>
      </c>
      <c r="G458" s="21" t="str">
        <f aca="false">IF($E458="","",IF($B458="Entrada",$E458,-$E458))</f>
        <v/>
      </c>
    </row>
    <row r="459" customFormat="false" ht="15" hidden="false" customHeight="false" outlineLevel="0" collapsed="false">
      <c r="A459" s="17"/>
      <c r="B459" s="18"/>
      <c r="C459" s="18"/>
      <c r="D459" s="18"/>
      <c r="E459" s="19"/>
      <c r="F459" s="20" t="str">
        <f aca="false">IF($A459="","",TEXT($A459,"MM"))</f>
        <v/>
      </c>
      <c r="G459" s="21" t="str">
        <f aca="false">IF($E459="","",IF($B459="Entrada",$E459,-$E459))</f>
        <v/>
      </c>
    </row>
    <row r="460" customFormat="false" ht="15" hidden="false" customHeight="false" outlineLevel="0" collapsed="false">
      <c r="A460" s="17"/>
      <c r="B460" s="18"/>
      <c r="C460" s="18"/>
      <c r="D460" s="18"/>
      <c r="E460" s="19"/>
      <c r="F460" s="20" t="str">
        <f aca="false">IF($A460="","",TEXT($A460,"MM"))</f>
        <v/>
      </c>
      <c r="G460" s="21" t="str">
        <f aca="false">IF($E460="","",IF($B460="Entrada",$E460,-$E460))</f>
        <v/>
      </c>
    </row>
    <row r="461" customFormat="false" ht="15" hidden="false" customHeight="false" outlineLevel="0" collapsed="false">
      <c r="A461" s="17"/>
      <c r="B461" s="18"/>
      <c r="C461" s="18"/>
      <c r="D461" s="18"/>
      <c r="E461" s="19"/>
      <c r="F461" s="20" t="str">
        <f aca="false">IF($A461="","",TEXT($A461,"MM"))</f>
        <v/>
      </c>
      <c r="G461" s="21" t="str">
        <f aca="false">IF($E461="","",IF($B461="Entrada",$E461,-$E461))</f>
        <v/>
      </c>
    </row>
    <row r="462" customFormat="false" ht="15" hidden="false" customHeight="false" outlineLevel="0" collapsed="false">
      <c r="A462" s="17"/>
      <c r="B462" s="18"/>
      <c r="C462" s="18"/>
      <c r="D462" s="18"/>
      <c r="E462" s="19"/>
      <c r="F462" s="20" t="str">
        <f aca="false">IF($A462="","",TEXT($A462,"MM"))</f>
        <v/>
      </c>
      <c r="G462" s="21" t="str">
        <f aca="false">IF($E462="","",IF($B462="Entrada",$E462,-$E462))</f>
        <v/>
      </c>
    </row>
    <row r="463" customFormat="false" ht="15" hidden="false" customHeight="false" outlineLevel="0" collapsed="false">
      <c r="A463" s="17"/>
      <c r="B463" s="18"/>
      <c r="C463" s="18"/>
      <c r="D463" s="18"/>
      <c r="E463" s="19"/>
      <c r="F463" s="20" t="str">
        <f aca="false">IF($A463="","",TEXT($A463,"MM"))</f>
        <v/>
      </c>
      <c r="G463" s="21" t="str">
        <f aca="false">IF($E463="","",IF($B463="Entrada",$E463,-$E463))</f>
        <v/>
      </c>
    </row>
    <row r="464" customFormat="false" ht="15" hidden="false" customHeight="false" outlineLevel="0" collapsed="false">
      <c r="A464" s="17"/>
      <c r="B464" s="18"/>
      <c r="C464" s="18"/>
      <c r="D464" s="18"/>
      <c r="E464" s="19"/>
      <c r="F464" s="20" t="str">
        <f aca="false">IF($A464="","",TEXT($A464,"MM"))</f>
        <v/>
      </c>
      <c r="G464" s="21" t="str">
        <f aca="false">IF($E464="","",IF($B464="Entrada",$E464,-$E464))</f>
        <v/>
      </c>
    </row>
    <row r="465" customFormat="false" ht="15" hidden="false" customHeight="false" outlineLevel="0" collapsed="false">
      <c r="A465" s="17"/>
      <c r="B465" s="18"/>
      <c r="C465" s="18"/>
      <c r="D465" s="18"/>
      <c r="E465" s="19"/>
      <c r="F465" s="20" t="str">
        <f aca="false">IF($A465="","",TEXT($A465,"MM"))</f>
        <v/>
      </c>
      <c r="G465" s="21" t="str">
        <f aca="false">IF($E465="","",IF($B465="Entrada",$E465,-$E465))</f>
        <v/>
      </c>
    </row>
    <row r="466" customFormat="false" ht="15" hidden="false" customHeight="false" outlineLevel="0" collapsed="false">
      <c r="A466" s="17"/>
      <c r="B466" s="18"/>
      <c r="C466" s="18"/>
      <c r="D466" s="18"/>
      <c r="E466" s="19"/>
      <c r="F466" s="20" t="str">
        <f aca="false">IF($A466="","",TEXT($A466,"MM"))</f>
        <v/>
      </c>
      <c r="G466" s="21" t="str">
        <f aca="false">IF($E466="","",IF($B466="Entrada",$E466,-$E466))</f>
        <v/>
      </c>
    </row>
    <row r="467" customFormat="false" ht="15" hidden="false" customHeight="false" outlineLevel="0" collapsed="false">
      <c r="A467" s="17"/>
      <c r="B467" s="18"/>
      <c r="C467" s="18"/>
      <c r="D467" s="18"/>
      <c r="E467" s="19"/>
      <c r="F467" s="20" t="str">
        <f aca="false">IF($A467="","",TEXT($A467,"MM"))</f>
        <v/>
      </c>
      <c r="G467" s="21" t="str">
        <f aca="false">IF($E467="","",IF($B467="Entrada",$E467,-$E467))</f>
        <v/>
      </c>
    </row>
    <row r="468" customFormat="false" ht="15" hidden="false" customHeight="false" outlineLevel="0" collapsed="false">
      <c r="A468" s="17"/>
      <c r="B468" s="18"/>
      <c r="C468" s="18"/>
      <c r="D468" s="18"/>
      <c r="E468" s="19"/>
      <c r="F468" s="20" t="str">
        <f aca="false">IF($A468="","",TEXT($A468,"MM"))</f>
        <v/>
      </c>
      <c r="G468" s="21" t="str">
        <f aca="false">IF($E468="","",IF($B468="Entrada",$E468,-$E468))</f>
        <v/>
      </c>
    </row>
    <row r="469" customFormat="false" ht="15" hidden="false" customHeight="false" outlineLevel="0" collapsed="false">
      <c r="A469" s="17"/>
      <c r="B469" s="18"/>
      <c r="C469" s="18"/>
      <c r="D469" s="18"/>
      <c r="E469" s="19"/>
      <c r="F469" s="20" t="str">
        <f aca="false">IF($A469="","",TEXT($A469,"MM"))</f>
        <v/>
      </c>
      <c r="G469" s="21" t="str">
        <f aca="false">IF($E469="","",IF($B469="Entrada",$E469,-$E469))</f>
        <v/>
      </c>
    </row>
    <row r="470" customFormat="false" ht="15" hidden="false" customHeight="false" outlineLevel="0" collapsed="false">
      <c r="A470" s="17"/>
      <c r="B470" s="18"/>
      <c r="C470" s="18"/>
      <c r="D470" s="18"/>
      <c r="E470" s="19"/>
      <c r="F470" s="20" t="str">
        <f aca="false">IF($A470="","",TEXT($A470,"MM"))</f>
        <v/>
      </c>
      <c r="G470" s="21" t="str">
        <f aca="false">IF($E470="","",IF($B470="Entrada",$E470,-$E470))</f>
        <v/>
      </c>
    </row>
    <row r="471" customFormat="false" ht="15" hidden="false" customHeight="false" outlineLevel="0" collapsed="false">
      <c r="A471" s="17"/>
      <c r="B471" s="18"/>
      <c r="C471" s="18"/>
      <c r="D471" s="18"/>
      <c r="E471" s="19"/>
      <c r="F471" s="20" t="str">
        <f aca="false">IF($A471="","",TEXT($A471,"MM"))</f>
        <v/>
      </c>
      <c r="G471" s="21" t="str">
        <f aca="false">IF($E471="","",IF($B471="Entrada",$E471,-$E471))</f>
        <v/>
      </c>
    </row>
    <row r="472" customFormat="false" ht="15" hidden="false" customHeight="false" outlineLevel="0" collapsed="false">
      <c r="A472" s="17"/>
      <c r="B472" s="18"/>
      <c r="C472" s="18"/>
      <c r="D472" s="18"/>
      <c r="E472" s="19"/>
      <c r="F472" s="20" t="str">
        <f aca="false">IF($A472="","",TEXT($A472,"MM"))</f>
        <v/>
      </c>
      <c r="G472" s="21" t="str">
        <f aca="false">IF($E472="","",IF($B472="Entrada",$E472,-$E472))</f>
        <v/>
      </c>
    </row>
    <row r="473" customFormat="false" ht="15" hidden="false" customHeight="false" outlineLevel="0" collapsed="false">
      <c r="A473" s="17"/>
      <c r="B473" s="18"/>
      <c r="C473" s="18"/>
      <c r="D473" s="18"/>
      <c r="E473" s="19"/>
      <c r="F473" s="20" t="str">
        <f aca="false">IF($A473="","",TEXT($A473,"MM"))</f>
        <v/>
      </c>
      <c r="G473" s="21" t="str">
        <f aca="false">IF($E473="","",IF($B473="Entrada",$E473,-$E473))</f>
        <v/>
      </c>
    </row>
    <row r="474" customFormat="false" ht="15" hidden="false" customHeight="false" outlineLevel="0" collapsed="false">
      <c r="A474" s="17"/>
      <c r="B474" s="18"/>
      <c r="C474" s="18"/>
      <c r="D474" s="18"/>
      <c r="E474" s="19"/>
      <c r="F474" s="20" t="str">
        <f aca="false">IF($A474="","",TEXT($A474,"MM"))</f>
        <v/>
      </c>
      <c r="G474" s="21" t="str">
        <f aca="false">IF($E474="","",IF($B474="Entrada",$E474,-$E474))</f>
        <v/>
      </c>
    </row>
    <row r="475" customFormat="false" ht="15" hidden="false" customHeight="false" outlineLevel="0" collapsed="false">
      <c r="A475" s="17"/>
      <c r="B475" s="18"/>
      <c r="C475" s="18"/>
      <c r="D475" s="18"/>
      <c r="E475" s="19"/>
      <c r="F475" s="20" t="str">
        <f aca="false">IF($A475="","",TEXT($A475,"MM"))</f>
        <v/>
      </c>
      <c r="G475" s="21" t="str">
        <f aca="false">IF($E475="","",IF($B475="Entrada",$E475,-$E475))</f>
        <v/>
      </c>
    </row>
    <row r="476" customFormat="false" ht="15" hidden="false" customHeight="false" outlineLevel="0" collapsed="false">
      <c r="A476" s="17"/>
      <c r="B476" s="18"/>
      <c r="C476" s="18"/>
      <c r="D476" s="18"/>
      <c r="E476" s="19"/>
      <c r="F476" s="20" t="str">
        <f aca="false">IF($A476="","",TEXT($A476,"MM"))</f>
        <v/>
      </c>
      <c r="G476" s="21" t="str">
        <f aca="false">IF($E476="","",IF($B476="Entrada",$E476,-$E476))</f>
        <v/>
      </c>
    </row>
    <row r="477" customFormat="false" ht="15" hidden="false" customHeight="false" outlineLevel="0" collapsed="false">
      <c r="A477" s="17"/>
      <c r="B477" s="18"/>
      <c r="C477" s="18"/>
      <c r="D477" s="18"/>
      <c r="E477" s="19"/>
      <c r="F477" s="20" t="str">
        <f aca="false">IF($A477="","",TEXT($A477,"MM"))</f>
        <v/>
      </c>
      <c r="G477" s="21" t="str">
        <f aca="false">IF($E477="","",IF($B477="Entrada",$E477,-$E477))</f>
        <v/>
      </c>
    </row>
    <row r="478" customFormat="false" ht="15" hidden="false" customHeight="false" outlineLevel="0" collapsed="false">
      <c r="A478" s="17"/>
      <c r="B478" s="18"/>
      <c r="C478" s="18"/>
      <c r="D478" s="18"/>
      <c r="E478" s="19"/>
      <c r="F478" s="20" t="str">
        <f aca="false">IF($A478="","",TEXT($A478,"MM"))</f>
        <v/>
      </c>
      <c r="G478" s="21" t="str">
        <f aca="false">IF($E478="","",IF($B478="Entrada",$E478,-$E478))</f>
        <v/>
      </c>
    </row>
    <row r="479" customFormat="false" ht="15" hidden="false" customHeight="false" outlineLevel="0" collapsed="false">
      <c r="A479" s="17"/>
      <c r="B479" s="18"/>
      <c r="C479" s="18"/>
      <c r="D479" s="18"/>
      <c r="E479" s="19"/>
      <c r="F479" s="20" t="str">
        <f aca="false">IF($A479="","",TEXT($A479,"MM"))</f>
        <v/>
      </c>
      <c r="G479" s="21" t="str">
        <f aca="false">IF($E479="","",IF($B479="Entrada",$E479,-$E479))</f>
        <v/>
      </c>
    </row>
    <row r="480" customFormat="false" ht="15" hidden="false" customHeight="false" outlineLevel="0" collapsed="false">
      <c r="A480" s="17"/>
      <c r="B480" s="18"/>
      <c r="C480" s="18"/>
      <c r="D480" s="18"/>
      <c r="E480" s="19"/>
      <c r="F480" s="20" t="str">
        <f aca="false">IF($A480="","",TEXT($A480,"MM"))</f>
        <v/>
      </c>
      <c r="G480" s="21" t="str">
        <f aca="false">IF($E480="","",IF($B480="Entrada",$E480,-$E480))</f>
        <v/>
      </c>
    </row>
    <row r="481" customFormat="false" ht="15" hidden="false" customHeight="false" outlineLevel="0" collapsed="false">
      <c r="A481" s="17"/>
      <c r="B481" s="18"/>
      <c r="C481" s="18"/>
      <c r="D481" s="18"/>
      <c r="E481" s="19"/>
      <c r="F481" s="20" t="str">
        <f aca="false">IF($A481="","",TEXT($A481,"MM"))</f>
        <v/>
      </c>
      <c r="G481" s="21" t="str">
        <f aca="false">IF($E481="","",IF($B481="Entrada",$E481,-$E481))</f>
        <v/>
      </c>
    </row>
    <row r="482" customFormat="false" ht="15" hidden="false" customHeight="false" outlineLevel="0" collapsed="false">
      <c r="A482" s="17"/>
      <c r="B482" s="18"/>
      <c r="C482" s="18"/>
      <c r="D482" s="18"/>
      <c r="E482" s="19"/>
      <c r="F482" s="20" t="str">
        <f aca="false">IF($A482="","",TEXT($A482,"MM"))</f>
        <v/>
      </c>
      <c r="G482" s="21" t="str">
        <f aca="false">IF($E482="","",IF($B482="Entrada",$E482,-$E482))</f>
        <v/>
      </c>
    </row>
    <row r="483" customFormat="false" ht="15" hidden="false" customHeight="false" outlineLevel="0" collapsed="false">
      <c r="A483" s="17"/>
      <c r="B483" s="18"/>
      <c r="C483" s="18"/>
      <c r="D483" s="18"/>
      <c r="E483" s="19"/>
      <c r="F483" s="20" t="str">
        <f aca="false">IF($A483="","",TEXT($A483,"MM"))</f>
        <v/>
      </c>
      <c r="G483" s="21" t="str">
        <f aca="false">IF($E483="","",IF($B483="Entrada",$E483,-$E483))</f>
        <v/>
      </c>
    </row>
    <row r="484" customFormat="false" ht="15" hidden="false" customHeight="false" outlineLevel="0" collapsed="false">
      <c r="A484" s="17"/>
      <c r="B484" s="18"/>
      <c r="C484" s="18"/>
      <c r="D484" s="18"/>
      <c r="E484" s="19"/>
      <c r="F484" s="20" t="str">
        <f aca="false">IF($A484="","",TEXT($A484,"MM"))</f>
        <v/>
      </c>
      <c r="G484" s="21" t="str">
        <f aca="false">IF($E484="","",IF($B484="Entrada",$E484,-$E484))</f>
        <v/>
      </c>
    </row>
    <row r="485" customFormat="false" ht="15" hidden="false" customHeight="false" outlineLevel="0" collapsed="false">
      <c r="A485" s="17"/>
      <c r="B485" s="18"/>
      <c r="C485" s="18"/>
      <c r="D485" s="18"/>
      <c r="E485" s="19"/>
      <c r="F485" s="20" t="str">
        <f aca="false">IF($A485="","",TEXT($A485,"MM"))</f>
        <v/>
      </c>
      <c r="G485" s="21" t="str">
        <f aca="false">IF($E485="","",IF($B485="Entrada",$E485,-$E485))</f>
        <v/>
      </c>
    </row>
    <row r="486" customFormat="false" ht="15" hidden="false" customHeight="false" outlineLevel="0" collapsed="false">
      <c r="A486" s="17"/>
      <c r="B486" s="18"/>
      <c r="C486" s="18"/>
      <c r="D486" s="18"/>
      <c r="E486" s="19"/>
      <c r="F486" s="20" t="str">
        <f aca="false">IF($A486="","",TEXT($A486,"MM"))</f>
        <v/>
      </c>
      <c r="G486" s="21" t="str">
        <f aca="false">IF($E486="","",IF($B486="Entrada",$E486,-$E486))</f>
        <v/>
      </c>
    </row>
    <row r="487" customFormat="false" ht="15" hidden="false" customHeight="false" outlineLevel="0" collapsed="false">
      <c r="A487" s="17"/>
      <c r="B487" s="18"/>
      <c r="C487" s="18"/>
      <c r="D487" s="18"/>
      <c r="E487" s="19"/>
      <c r="F487" s="20" t="str">
        <f aca="false">IF($A487="","",TEXT($A487,"MM"))</f>
        <v/>
      </c>
      <c r="G487" s="21" t="str">
        <f aca="false">IF($E487="","",IF($B487="Entrada",$E487,-$E487))</f>
        <v/>
      </c>
    </row>
    <row r="488" customFormat="false" ht="15" hidden="false" customHeight="false" outlineLevel="0" collapsed="false">
      <c r="A488" s="17"/>
      <c r="B488" s="18"/>
      <c r="C488" s="18"/>
      <c r="D488" s="18"/>
      <c r="E488" s="19"/>
      <c r="F488" s="20" t="str">
        <f aca="false">IF($A488="","",TEXT($A488,"MM"))</f>
        <v/>
      </c>
      <c r="G488" s="21" t="str">
        <f aca="false">IF($E488="","",IF($B488="Entrada",$E488,-$E488))</f>
        <v/>
      </c>
    </row>
    <row r="489" customFormat="false" ht="15" hidden="false" customHeight="false" outlineLevel="0" collapsed="false">
      <c r="A489" s="17"/>
      <c r="B489" s="18"/>
      <c r="C489" s="18"/>
      <c r="D489" s="18"/>
      <c r="E489" s="19"/>
      <c r="F489" s="20" t="str">
        <f aca="false">IF($A489="","",TEXT($A489,"MM"))</f>
        <v/>
      </c>
      <c r="G489" s="21" t="str">
        <f aca="false">IF($E489="","",IF($B489="Entrada",$E489,-$E489))</f>
        <v/>
      </c>
    </row>
    <row r="490" customFormat="false" ht="15" hidden="false" customHeight="false" outlineLevel="0" collapsed="false">
      <c r="A490" s="17"/>
      <c r="B490" s="18"/>
      <c r="C490" s="18"/>
      <c r="D490" s="18"/>
      <c r="E490" s="19"/>
      <c r="F490" s="20" t="str">
        <f aca="false">IF($A490="","",TEXT($A490,"MM"))</f>
        <v/>
      </c>
      <c r="G490" s="21" t="str">
        <f aca="false">IF($E490="","",IF($B490="Entrada",$E490,-$E490))</f>
        <v/>
      </c>
    </row>
    <row r="491" customFormat="false" ht="15" hidden="false" customHeight="false" outlineLevel="0" collapsed="false">
      <c r="A491" s="17"/>
      <c r="B491" s="18"/>
      <c r="C491" s="18"/>
      <c r="D491" s="18"/>
      <c r="E491" s="19"/>
      <c r="F491" s="20" t="str">
        <f aca="false">IF($A491="","",TEXT($A491,"MM"))</f>
        <v/>
      </c>
      <c r="G491" s="21" t="str">
        <f aca="false">IF($E491="","",IF($B491="Entrada",$E491,-$E491))</f>
        <v/>
      </c>
    </row>
    <row r="492" customFormat="false" ht="15" hidden="false" customHeight="false" outlineLevel="0" collapsed="false">
      <c r="A492" s="17"/>
      <c r="B492" s="18"/>
      <c r="C492" s="18"/>
      <c r="D492" s="18"/>
      <c r="E492" s="19"/>
      <c r="F492" s="20" t="str">
        <f aca="false">IF($A492="","",TEXT($A492,"MM"))</f>
        <v/>
      </c>
      <c r="G492" s="21" t="str">
        <f aca="false">IF($E492="","",IF($B492="Entrada",$E492,-$E492))</f>
        <v/>
      </c>
    </row>
    <row r="493" customFormat="false" ht="15" hidden="false" customHeight="false" outlineLevel="0" collapsed="false">
      <c r="A493" s="17"/>
      <c r="B493" s="18"/>
      <c r="C493" s="18"/>
      <c r="D493" s="18"/>
      <c r="E493" s="19"/>
      <c r="F493" s="20" t="str">
        <f aca="false">IF($A493="","",TEXT($A493,"MM"))</f>
        <v/>
      </c>
      <c r="G493" s="21" t="str">
        <f aca="false">IF($E493="","",IF($B493="Entrada",$E493,-$E493))</f>
        <v/>
      </c>
    </row>
    <row r="494" customFormat="false" ht="15" hidden="false" customHeight="false" outlineLevel="0" collapsed="false">
      <c r="A494" s="17"/>
      <c r="B494" s="18"/>
      <c r="C494" s="18"/>
      <c r="D494" s="18"/>
      <c r="E494" s="19"/>
      <c r="F494" s="20" t="str">
        <f aca="false">IF($A494="","",TEXT($A494,"MM"))</f>
        <v/>
      </c>
      <c r="G494" s="21" t="str">
        <f aca="false">IF($E494="","",IF($B494="Entrada",$E494,-$E494))</f>
        <v/>
      </c>
    </row>
    <row r="495" customFormat="false" ht="15" hidden="false" customHeight="false" outlineLevel="0" collapsed="false">
      <c r="A495" s="17"/>
      <c r="B495" s="18"/>
      <c r="C495" s="18"/>
      <c r="D495" s="18"/>
      <c r="E495" s="19"/>
      <c r="F495" s="20" t="str">
        <f aca="false">IF($A495="","",TEXT($A495,"MM"))</f>
        <v/>
      </c>
      <c r="G495" s="21" t="str">
        <f aca="false">IF($E495="","",IF($B495="Entrada",$E495,-$E495))</f>
        <v/>
      </c>
    </row>
    <row r="496" customFormat="false" ht="15" hidden="false" customHeight="false" outlineLevel="0" collapsed="false">
      <c r="A496" s="17"/>
      <c r="B496" s="18"/>
      <c r="C496" s="18"/>
      <c r="D496" s="18"/>
      <c r="E496" s="19"/>
      <c r="F496" s="20" t="str">
        <f aca="false">IF($A496="","",TEXT($A496,"MM"))</f>
        <v/>
      </c>
      <c r="G496" s="21" t="str">
        <f aca="false">IF($E496="","",IF($B496="Entrada",$E496,-$E496))</f>
        <v/>
      </c>
    </row>
    <row r="497" customFormat="false" ht="15" hidden="false" customHeight="false" outlineLevel="0" collapsed="false">
      <c r="A497" s="17"/>
      <c r="B497" s="18"/>
      <c r="C497" s="18"/>
      <c r="D497" s="18"/>
      <c r="E497" s="19"/>
      <c r="F497" s="20" t="str">
        <f aca="false">IF($A497="","",TEXT($A497,"MM"))</f>
        <v/>
      </c>
      <c r="G497" s="21" t="str">
        <f aca="false">IF($E497="","",IF($B497="Entrada",$E497,-$E497))</f>
        <v/>
      </c>
    </row>
    <row r="498" customFormat="false" ht="15" hidden="false" customHeight="false" outlineLevel="0" collapsed="false">
      <c r="A498" s="17"/>
      <c r="B498" s="18"/>
      <c r="C498" s="18"/>
      <c r="D498" s="18"/>
      <c r="E498" s="19"/>
      <c r="F498" s="20" t="str">
        <f aca="false">IF($A498="","",TEXT($A498,"MM"))</f>
        <v/>
      </c>
      <c r="G498" s="21" t="str">
        <f aca="false">IF($E498="","",IF($B498="Entrada",$E498,-$E498))</f>
        <v/>
      </c>
    </row>
    <row r="499" customFormat="false" ht="15" hidden="false" customHeight="false" outlineLevel="0" collapsed="false">
      <c r="A499" s="17"/>
      <c r="B499" s="18"/>
      <c r="C499" s="18"/>
      <c r="D499" s="18"/>
      <c r="E499" s="19"/>
      <c r="F499" s="20" t="str">
        <f aca="false">IF($A499="","",TEXT($A499,"MM"))</f>
        <v/>
      </c>
      <c r="G499" s="21" t="str">
        <f aca="false">IF($E499="","",IF($B499="Entrada",$E499,-$E499))</f>
        <v/>
      </c>
    </row>
    <row r="500" customFormat="false" ht="15" hidden="false" customHeight="false" outlineLevel="0" collapsed="false">
      <c r="A500" s="17"/>
      <c r="B500" s="18"/>
      <c r="C500" s="18"/>
      <c r="D500" s="18"/>
      <c r="E500" s="19"/>
      <c r="F500" s="20" t="str">
        <f aca="false">IF($A500="","",TEXT($A500,"MM"))</f>
        <v/>
      </c>
      <c r="G500" s="21" t="str">
        <f aca="false">IF($E500="","",IF($B500="Entrada",$E500,-$E500))</f>
        <v/>
      </c>
    </row>
    <row r="501" customFormat="false" ht="15" hidden="false" customHeight="false" outlineLevel="0" collapsed="false">
      <c r="A501" s="17"/>
      <c r="B501" s="18"/>
      <c r="C501" s="18"/>
      <c r="D501" s="18"/>
      <c r="E501" s="19"/>
      <c r="F501" s="20" t="str">
        <f aca="false">IF($A501="","",TEXT($A501,"MM"))</f>
        <v/>
      </c>
      <c r="G501" s="21" t="str">
        <f aca="false">IF($E501="","",IF($B501="Entrada",$E501,-$E501))</f>
        <v/>
      </c>
    </row>
    <row r="502" customFormat="false" ht="15" hidden="false" customHeight="false" outlineLevel="0" collapsed="false">
      <c r="A502" s="17"/>
      <c r="B502" s="18"/>
      <c r="C502" s="18"/>
      <c r="D502" s="18"/>
      <c r="E502" s="19"/>
      <c r="F502" s="20" t="str">
        <f aca="false">IF($A502="","",TEXT($A502,"MM"))</f>
        <v/>
      </c>
      <c r="G502" s="21" t="str">
        <f aca="false">IF($E502="","",IF($B502="Entrada",$E502,-$E502))</f>
        <v/>
      </c>
    </row>
    <row r="503" customFormat="false" ht="15" hidden="false" customHeight="false" outlineLevel="0" collapsed="false">
      <c r="A503" s="17"/>
      <c r="B503" s="18"/>
      <c r="C503" s="18"/>
      <c r="D503" s="18"/>
      <c r="E503" s="19"/>
      <c r="F503" s="20" t="str">
        <f aca="false">IF($A503="","",TEXT($A503,"MM"))</f>
        <v/>
      </c>
      <c r="G503" s="21" t="str">
        <f aca="false">IF($E503="","",IF($B503="Entrada",$E503,-$E503))</f>
        <v/>
      </c>
    </row>
    <row r="504" customFormat="false" ht="15" hidden="false" customHeight="false" outlineLevel="0" collapsed="false">
      <c r="A504" s="17"/>
      <c r="B504" s="18"/>
      <c r="C504" s="18"/>
      <c r="D504" s="18"/>
      <c r="E504" s="19"/>
      <c r="F504" s="20" t="str">
        <f aca="false">IF($A504="","",TEXT($A504,"MM"))</f>
        <v/>
      </c>
      <c r="G504" s="21" t="str">
        <f aca="false">IF($E504="","",IF($B504="Entrada",$E504,-$E504))</f>
        <v/>
      </c>
    </row>
    <row r="505" customFormat="false" ht="15" hidden="false" customHeight="false" outlineLevel="0" collapsed="false">
      <c r="A505" s="17"/>
      <c r="B505" s="18"/>
      <c r="C505" s="18"/>
      <c r="D505" s="18"/>
      <c r="E505" s="19"/>
      <c r="F505" s="20" t="str">
        <f aca="false">IF($A505="","",TEXT($A505,"MM"))</f>
        <v/>
      </c>
      <c r="G505" s="21" t="str">
        <f aca="false">IF($E505="","",IF($B505="Entrada",$E505,-$E505))</f>
        <v/>
      </c>
    </row>
    <row r="506" customFormat="false" ht="15" hidden="false" customHeight="false" outlineLevel="0" collapsed="false">
      <c r="A506" s="17"/>
      <c r="B506" s="18"/>
      <c r="C506" s="18"/>
      <c r="D506" s="18"/>
      <c r="E506" s="19"/>
      <c r="F506" s="20" t="str">
        <f aca="false">IF($A506="","",TEXT($A506,"MM"))</f>
        <v/>
      </c>
      <c r="G506" s="21" t="str">
        <f aca="false">IF($E506="","",IF($B506="Entrada",$E506,-$E506))</f>
        <v/>
      </c>
    </row>
    <row r="507" customFormat="false" ht="15" hidden="false" customHeight="false" outlineLevel="0" collapsed="false">
      <c r="A507" s="17"/>
      <c r="B507" s="18"/>
      <c r="C507" s="18"/>
      <c r="D507" s="18"/>
      <c r="E507" s="19"/>
      <c r="F507" s="20" t="str">
        <f aca="false">IF($A507="","",TEXT($A507,"MM"))</f>
        <v/>
      </c>
      <c r="G507" s="21" t="str">
        <f aca="false">IF($E507="","",IF($B507="Entrada",$E507,-$E507))</f>
        <v/>
      </c>
    </row>
    <row r="508" customFormat="false" ht="15" hidden="false" customHeight="false" outlineLevel="0" collapsed="false">
      <c r="A508" s="17"/>
      <c r="B508" s="18"/>
      <c r="C508" s="18"/>
      <c r="D508" s="18"/>
      <c r="E508" s="19"/>
      <c r="F508" s="20" t="str">
        <f aca="false">IF($A508="","",TEXT($A508,"MM"))</f>
        <v/>
      </c>
      <c r="G508" s="21" t="str">
        <f aca="false">IF($E508="","",IF($B508="Entrada",$E508,-$E508))</f>
        <v/>
      </c>
    </row>
    <row r="509" customFormat="false" ht="15" hidden="false" customHeight="false" outlineLevel="0" collapsed="false">
      <c r="A509" s="17"/>
      <c r="B509" s="18"/>
      <c r="C509" s="18"/>
      <c r="D509" s="18"/>
      <c r="E509" s="19"/>
      <c r="F509" s="20" t="str">
        <f aca="false">IF($A509="","",TEXT($A509,"MM"))</f>
        <v/>
      </c>
      <c r="G509" s="21" t="str">
        <f aca="false">IF($E509="","",IF($B509="Entrada",$E509,-$E509))</f>
        <v/>
      </c>
    </row>
    <row r="510" customFormat="false" ht="15" hidden="false" customHeight="false" outlineLevel="0" collapsed="false">
      <c r="A510" s="17"/>
      <c r="B510" s="18"/>
      <c r="C510" s="18"/>
      <c r="D510" s="18"/>
      <c r="E510" s="19"/>
      <c r="F510" s="20" t="str">
        <f aca="false">IF($A510="","",TEXT($A510,"MM"))</f>
        <v/>
      </c>
      <c r="G510" s="21" t="str">
        <f aca="false">IF($E510="","",IF($B510="Entrada",$E510,-$E510))</f>
        <v/>
      </c>
    </row>
    <row r="511" customFormat="false" ht="15" hidden="false" customHeight="false" outlineLevel="0" collapsed="false">
      <c r="A511" s="17"/>
      <c r="B511" s="18"/>
      <c r="C511" s="18"/>
      <c r="D511" s="18"/>
      <c r="E511" s="19"/>
      <c r="F511" s="20" t="str">
        <f aca="false">IF($A511="","",TEXT($A511,"MM"))</f>
        <v/>
      </c>
      <c r="G511" s="21" t="str">
        <f aca="false">IF($E511="","",IF($B511="Entrada",$E511,-$E511))</f>
        <v/>
      </c>
    </row>
    <row r="512" customFormat="false" ht="15" hidden="false" customHeight="false" outlineLevel="0" collapsed="false">
      <c r="A512" s="17"/>
      <c r="B512" s="18"/>
      <c r="C512" s="18"/>
      <c r="D512" s="18"/>
      <c r="E512" s="19"/>
      <c r="F512" s="20" t="str">
        <f aca="false">IF($A512="","",TEXT($A512,"MM"))</f>
        <v/>
      </c>
      <c r="G512" s="21" t="str">
        <f aca="false">IF($E512="","",IF($B512="Entrada",$E512,-$E512))</f>
        <v/>
      </c>
    </row>
    <row r="513" customFormat="false" ht="15" hidden="false" customHeight="false" outlineLevel="0" collapsed="false">
      <c r="A513" s="17"/>
      <c r="B513" s="18"/>
      <c r="C513" s="18"/>
      <c r="D513" s="18"/>
      <c r="E513" s="19"/>
      <c r="F513" s="20" t="str">
        <f aca="false">IF($A513="","",TEXT($A513,"MM"))</f>
        <v/>
      </c>
      <c r="G513" s="21" t="str">
        <f aca="false">IF($E513="","",IF($B513="Entrada",$E513,-$E513))</f>
        <v/>
      </c>
    </row>
    <row r="514" customFormat="false" ht="15" hidden="false" customHeight="false" outlineLevel="0" collapsed="false">
      <c r="A514" s="17"/>
      <c r="B514" s="18"/>
      <c r="C514" s="18"/>
      <c r="D514" s="18"/>
      <c r="E514" s="19"/>
      <c r="F514" s="20" t="str">
        <f aca="false">IF($A514="","",TEXT($A514,"MM"))</f>
        <v/>
      </c>
      <c r="G514" s="21" t="str">
        <f aca="false">IF($E514="","",IF($B514="Entrada",$E514,-$E514))</f>
        <v/>
      </c>
    </row>
    <row r="515" customFormat="false" ht="15" hidden="false" customHeight="false" outlineLevel="0" collapsed="false">
      <c r="A515" s="17"/>
      <c r="B515" s="18"/>
      <c r="C515" s="18"/>
      <c r="D515" s="18"/>
      <c r="E515" s="19"/>
      <c r="F515" s="20" t="str">
        <f aca="false">IF($A515="","",TEXT($A515,"MM"))</f>
        <v/>
      </c>
      <c r="G515" s="21" t="str">
        <f aca="false">IF($E515="","",IF($B515="Entrada",$E515,-$E515))</f>
        <v/>
      </c>
    </row>
    <row r="516" customFormat="false" ht="15" hidden="false" customHeight="false" outlineLevel="0" collapsed="false">
      <c r="A516" s="17"/>
      <c r="B516" s="18"/>
      <c r="C516" s="18"/>
      <c r="D516" s="18"/>
      <c r="E516" s="19"/>
      <c r="F516" s="20" t="str">
        <f aca="false">IF($A516="","",TEXT($A516,"MM"))</f>
        <v/>
      </c>
      <c r="G516" s="21" t="str">
        <f aca="false">IF($E516="","",IF($B516="Entrada",$E516,-$E516))</f>
        <v/>
      </c>
    </row>
    <row r="517" customFormat="false" ht="15" hidden="false" customHeight="false" outlineLevel="0" collapsed="false">
      <c r="A517" s="17"/>
      <c r="B517" s="18"/>
      <c r="C517" s="18"/>
      <c r="D517" s="18"/>
      <c r="E517" s="19"/>
      <c r="F517" s="20" t="str">
        <f aca="false">IF($A517="","",TEXT($A517,"MM"))</f>
        <v/>
      </c>
      <c r="G517" s="21" t="str">
        <f aca="false">IF($E517="","",IF($B517="Entrada",$E517,-$E517))</f>
        <v/>
      </c>
    </row>
    <row r="518" customFormat="false" ht="15" hidden="false" customHeight="false" outlineLevel="0" collapsed="false">
      <c r="A518" s="17"/>
      <c r="B518" s="18"/>
      <c r="C518" s="18"/>
      <c r="D518" s="18"/>
      <c r="E518" s="19"/>
      <c r="F518" s="20" t="str">
        <f aca="false">IF($A518="","",TEXT($A518,"MM"))</f>
        <v/>
      </c>
      <c r="G518" s="21" t="str">
        <f aca="false">IF($E518="","",IF($B518="Entrada",$E518,-$E518))</f>
        <v/>
      </c>
    </row>
    <row r="519" customFormat="false" ht="15" hidden="false" customHeight="false" outlineLevel="0" collapsed="false">
      <c r="A519" s="17"/>
      <c r="B519" s="18"/>
      <c r="C519" s="18"/>
      <c r="D519" s="18"/>
      <c r="E519" s="19"/>
      <c r="F519" s="20" t="str">
        <f aca="false">IF($A519="","",TEXT($A519,"MM"))</f>
        <v/>
      </c>
      <c r="G519" s="21" t="str">
        <f aca="false">IF($E519="","",IF($B519="Entrada",$E519,-$E519))</f>
        <v/>
      </c>
    </row>
    <row r="520" customFormat="false" ht="15" hidden="false" customHeight="false" outlineLevel="0" collapsed="false">
      <c r="A520" s="17"/>
      <c r="B520" s="18"/>
      <c r="C520" s="18"/>
      <c r="D520" s="18"/>
      <c r="E520" s="19"/>
      <c r="F520" s="20" t="str">
        <f aca="false">IF($A520="","",TEXT($A520,"MM"))</f>
        <v/>
      </c>
      <c r="G520" s="21" t="str">
        <f aca="false">IF($E520="","",IF($B520="Entrada",$E520,-$E520))</f>
        <v/>
      </c>
    </row>
    <row r="521" customFormat="false" ht="15" hidden="false" customHeight="false" outlineLevel="0" collapsed="false">
      <c r="A521" s="17"/>
      <c r="B521" s="18"/>
      <c r="C521" s="18"/>
      <c r="D521" s="18"/>
      <c r="E521" s="19"/>
      <c r="F521" s="20" t="str">
        <f aca="false">IF($A521="","",TEXT($A521,"MM"))</f>
        <v/>
      </c>
      <c r="G521" s="21" t="str">
        <f aca="false">IF($E521="","",IF($B521="Entrada",$E521,-$E521))</f>
        <v/>
      </c>
    </row>
    <row r="522" customFormat="false" ht="15" hidden="false" customHeight="false" outlineLevel="0" collapsed="false">
      <c r="A522" s="17"/>
      <c r="B522" s="18"/>
      <c r="C522" s="18"/>
      <c r="D522" s="18"/>
      <c r="E522" s="19"/>
      <c r="F522" s="20" t="str">
        <f aca="false">IF($A522="","",TEXT($A522,"MM"))</f>
        <v/>
      </c>
      <c r="G522" s="21" t="str">
        <f aca="false">IF($E522="","",IF($B522="Entrada",$E522,-$E522))</f>
        <v/>
      </c>
    </row>
    <row r="523" customFormat="false" ht="15" hidden="false" customHeight="false" outlineLevel="0" collapsed="false">
      <c r="A523" s="17"/>
      <c r="B523" s="18"/>
      <c r="C523" s="18"/>
      <c r="D523" s="18"/>
      <c r="E523" s="19"/>
      <c r="F523" s="20" t="str">
        <f aca="false">IF($A523="","",TEXT($A523,"MM"))</f>
        <v/>
      </c>
      <c r="G523" s="21" t="str">
        <f aca="false">IF($E523="","",IF($B523="Entrada",$E523,-$E523))</f>
        <v/>
      </c>
    </row>
    <row r="524" customFormat="false" ht="15" hidden="false" customHeight="false" outlineLevel="0" collapsed="false">
      <c r="A524" s="17"/>
      <c r="B524" s="18"/>
      <c r="C524" s="18"/>
      <c r="D524" s="18"/>
      <c r="E524" s="19"/>
      <c r="F524" s="20" t="str">
        <f aca="false">IF($A524="","",TEXT($A524,"MM"))</f>
        <v/>
      </c>
      <c r="G524" s="21" t="str">
        <f aca="false">IF($E524="","",IF($B524="Entrada",$E524,-$E524))</f>
        <v/>
      </c>
    </row>
    <row r="525" customFormat="false" ht="15" hidden="false" customHeight="false" outlineLevel="0" collapsed="false">
      <c r="A525" s="17"/>
      <c r="B525" s="18"/>
      <c r="C525" s="18"/>
      <c r="D525" s="18"/>
      <c r="E525" s="19"/>
      <c r="F525" s="20" t="str">
        <f aca="false">IF($A525="","",TEXT($A525,"MM"))</f>
        <v/>
      </c>
      <c r="G525" s="21" t="str">
        <f aca="false">IF($E525="","",IF($B525="Entrada",$E525,-$E525))</f>
        <v/>
      </c>
    </row>
    <row r="526" customFormat="false" ht="15" hidden="false" customHeight="false" outlineLevel="0" collapsed="false">
      <c r="A526" s="17"/>
      <c r="B526" s="18"/>
      <c r="C526" s="18"/>
      <c r="D526" s="18"/>
      <c r="E526" s="19"/>
      <c r="F526" s="20" t="str">
        <f aca="false">IF($A526="","",TEXT($A526,"MM"))</f>
        <v/>
      </c>
      <c r="G526" s="21" t="str">
        <f aca="false">IF($E526="","",IF($B526="Entrada",$E526,-$E526))</f>
        <v/>
      </c>
    </row>
    <row r="527" customFormat="false" ht="15" hidden="false" customHeight="false" outlineLevel="0" collapsed="false">
      <c r="A527" s="17"/>
      <c r="B527" s="18"/>
      <c r="C527" s="18"/>
      <c r="D527" s="18"/>
      <c r="E527" s="19"/>
      <c r="F527" s="20" t="str">
        <f aca="false">IF($A527="","",TEXT($A527,"MM"))</f>
        <v/>
      </c>
      <c r="G527" s="21" t="str">
        <f aca="false">IF($E527="","",IF($B527="Entrada",$E527,-$E527))</f>
        <v/>
      </c>
    </row>
    <row r="528" customFormat="false" ht="15" hidden="false" customHeight="false" outlineLevel="0" collapsed="false">
      <c r="A528" s="17"/>
      <c r="B528" s="18"/>
      <c r="C528" s="18"/>
      <c r="D528" s="18"/>
      <c r="E528" s="19"/>
      <c r="F528" s="20" t="str">
        <f aca="false">IF($A528="","",TEXT($A528,"MM"))</f>
        <v/>
      </c>
      <c r="G528" s="21" t="str">
        <f aca="false">IF($E528="","",IF($B528="Entrada",$E528,-$E528))</f>
        <v/>
      </c>
    </row>
    <row r="529" customFormat="false" ht="15" hidden="false" customHeight="false" outlineLevel="0" collapsed="false">
      <c r="A529" s="17"/>
      <c r="B529" s="18"/>
      <c r="C529" s="18"/>
      <c r="D529" s="18"/>
      <c r="E529" s="19"/>
      <c r="F529" s="20" t="str">
        <f aca="false">IF($A529="","",TEXT($A529,"MM"))</f>
        <v/>
      </c>
      <c r="G529" s="21" t="str">
        <f aca="false">IF($E529="","",IF($B529="Entrada",$E529,-$E529))</f>
        <v/>
      </c>
    </row>
    <row r="530" customFormat="false" ht="15" hidden="false" customHeight="false" outlineLevel="0" collapsed="false">
      <c r="A530" s="17"/>
      <c r="B530" s="18"/>
      <c r="C530" s="18"/>
      <c r="D530" s="18"/>
      <c r="E530" s="19"/>
      <c r="F530" s="20" t="str">
        <f aca="false">IF($A530="","",TEXT($A530,"MM"))</f>
        <v/>
      </c>
      <c r="G530" s="21" t="str">
        <f aca="false">IF($E530="","",IF($B530="Entrada",$E530,-$E530))</f>
        <v/>
      </c>
    </row>
    <row r="531" customFormat="false" ht="15" hidden="false" customHeight="false" outlineLevel="0" collapsed="false">
      <c r="A531" s="17"/>
      <c r="B531" s="18"/>
      <c r="C531" s="18"/>
      <c r="D531" s="18"/>
      <c r="E531" s="19"/>
      <c r="F531" s="20" t="str">
        <f aca="false">IF($A531="","",TEXT($A531,"MM"))</f>
        <v/>
      </c>
      <c r="G531" s="21" t="str">
        <f aca="false">IF($E531="","",IF($B531="Entrada",$E531,-$E531))</f>
        <v/>
      </c>
    </row>
    <row r="532" customFormat="false" ht="15" hidden="false" customHeight="false" outlineLevel="0" collapsed="false">
      <c r="A532" s="17"/>
      <c r="B532" s="18"/>
      <c r="C532" s="18"/>
      <c r="D532" s="18"/>
      <c r="E532" s="19"/>
      <c r="F532" s="20" t="str">
        <f aca="false">IF($A532="","",TEXT($A532,"MM"))</f>
        <v/>
      </c>
      <c r="G532" s="21" t="str">
        <f aca="false">IF($E532="","",IF($B532="Entrada",$E532,-$E532))</f>
        <v/>
      </c>
    </row>
    <row r="533" customFormat="false" ht="15" hidden="false" customHeight="false" outlineLevel="0" collapsed="false">
      <c r="A533" s="17"/>
      <c r="B533" s="18"/>
      <c r="C533" s="18"/>
      <c r="D533" s="18"/>
      <c r="E533" s="19"/>
      <c r="F533" s="20" t="str">
        <f aca="false">IF($A533="","",TEXT($A533,"MM"))</f>
        <v/>
      </c>
      <c r="G533" s="21" t="str">
        <f aca="false">IF($E533="","",IF($B533="Entrada",$E533,-$E533))</f>
        <v/>
      </c>
    </row>
    <row r="534" customFormat="false" ht="15" hidden="false" customHeight="false" outlineLevel="0" collapsed="false">
      <c r="A534" s="17"/>
      <c r="B534" s="18"/>
      <c r="C534" s="18"/>
      <c r="D534" s="18"/>
      <c r="E534" s="19"/>
      <c r="F534" s="20" t="str">
        <f aca="false">IF($A534="","",TEXT($A534,"MM"))</f>
        <v/>
      </c>
      <c r="G534" s="21" t="str">
        <f aca="false">IF($E534="","",IF($B534="Entrada",$E534,-$E534))</f>
        <v/>
      </c>
    </row>
    <row r="535" customFormat="false" ht="15" hidden="false" customHeight="false" outlineLevel="0" collapsed="false">
      <c r="A535" s="17"/>
      <c r="B535" s="18"/>
      <c r="C535" s="18"/>
      <c r="D535" s="18"/>
      <c r="E535" s="19"/>
      <c r="F535" s="20" t="str">
        <f aca="false">IF($A535="","",TEXT($A535,"MM"))</f>
        <v/>
      </c>
      <c r="G535" s="21" t="str">
        <f aca="false">IF($E535="","",IF($B535="Entrada",$E535,-$E535))</f>
        <v/>
      </c>
    </row>
    <row r="536" customFormat="false" ht="15" hidden="false" customHeight="false" outlineLevel="0" collapsed="false">
      <c r="A536" s="17"/>
      <c r="B536" s="18"/>
      <c r="C536" s="18"/>
      <c r="D536" s="18"/>
      <c r="E536" s="19"/>
      <c r="F536" s="20" t="str">
        <f aca="false">IF($A536="","",TEXT($A536,"MM"))</f>
        <v/>
      </c>
      <c r="G536" s="21" t="str">
        <f aca="false">IF($E536="","",IF($B536="Entrada",$E536,-$E536))</f>
        <v/>
      </c>
    </row>
    <row r="537" customFormat="false" ht="15" hidden="false" customHeight="false" outlineLevel="0" collapsed="false">
      <c r="A537" s="17"/>
      <c r="B537" s="18"/>
      <c r="C537" s="18"/>
      <c r="D537" s="18"/>
      <c r="E537" s="19"/>
      <c r="F537" s="20" t="str">
        <f aca="false">IF($A537="","",TEXT($A537,"MM"))</f>
        <v/>
      </c>
      <c r="G537" s="21" t="str">
        <f aca="false">IF($E537="","",IF($B537="Entrada",$E537,-$E537))</f>
        <v/>
      </c>
    </row>
    <row r="538" customFormat="false" ht="15" hidden="false" customHeight="false" outlineLevel="0" collapsed="false">
      <c r="A538" s="17"/>
      <c r="B538" s="18"/>
      <c r="C538" s="18"/>
      <c r="D538" s="18"/>
      <c r="E538" s="19"/>
      <c r="F538" s="20" t="str">
        <f aca="false">IF($A538="","",TEXT($A538,"MM"))</f>
        <v/>
      </c>
      <c r="G538" s="21" t="str">
        <f aca="false">IF($E538="","",IF($B538="Entrada",$E538,-$E538))</f>
        <v/>
      </c>
    </row>
    <row r="539" customFormat="false" ht="15" hidden="false" customHeight="false" outlineLevel="0" collapsed="false">
      <c r="A539" s="17"/>
      <c r="B539" s="18"/>
      <c r="C539" s="18"/>
      <c r="D539" s="18"/>
      <c r="E539" s="19"/>
      <c r="F539" s="20" t="str">
        <f aca="false">IF($A539="","",TEXT($A539,"MM"))</f>
        <v/>
      </c>
      <c r="G539" s="21" t="str">
        <f aca="false">IF($E539="","",IF($B539="Entrada",$E539,-$E539))</f>
        <v/>
      </c>
    </row>
    <row r="540" customFormat="false" ht="15" hidden="false" customHeight="false" outlineLevel="0" collapsed="false">
      <c r="A540" s="17"/>
      <c r="B540" s="18"/>
      <c r="C540" s="18"/>
      <c r="D540" s="18"/>
      <c r="E540" s="19"/>
      <c r="F540" s="20" t="str">
        <f aca="false">IF($A540="","",TEXT($A540,"MM"))</f>
        <v/>
      </c>
      <c r="G540" s="21" t="str">
        <f aca="false">IF($E540="","",IF($B540="Entrada",$E540,-$E540))</f>
        <v/>
      </c>
    </row>
    <row r="541" customFormat="false" ht="15" hidden="false" customHeight="false" outlineLevel="0" collapsed="false">
      <c r="A541" s="17"/>
      <c r="B541" s="18"/>
      <c r="C541" s="18"/>
      <c r="D541" s="18"/>
      <c r="E541" s="19"/>
      <c r="F541" s="20" t="str">
        <f aca="false">IF($A541="","",TEXT($A541,"MM"))</f>
        <v/>
      </c>
      <c r="G541" s="21" t="str">
        <f aca="false">IF($E541="","",IF($B541="Entrada",$E541,-$E541))</f>
        <v/>
      </c>
    </row>
    <row r="542" customFormat="false" ht="15" hidden="false" customHeight="false" outlineLevel="0" collapsed="false">
      <c r="A542" s="17"/>
      <c r="B542" s="18"/>
      <c r="C542" s="18"/>
      <c r="D542" s="18"/>
      <c r="E542" s="19"/>
      <c r="F542" s="20" t="str">
        <f aca="false">IF($A542="","",TEXT($A542,"MM"))</f>
        <v/>
      </c>
      <c r="G542" s="21" t="str">
        <f aca="false">IF($E542="","",IF($B542="Entrada",$E542,-$E542))</f>
        <v/>
      </c>
    </row>
    <row r="543" customFormat="false" ht="15" hidden="false" customHeight="false" outlineLevel="0" collapsed="false">
      <c r="A543" s="17"/>
      <c r="B543" s="18"/>
      <c r="C543" s="18"/>
      <c r="D543" s="18"/>
      <c r="E543" s="19"/>
      <c r="F543" s="20" t="str">
        <f aca="false">IF($A543="","",TEXT($A543,"MM"))</f>
        <v/>
      </c>
      <c r="G543" s="21" t="str">
        <f aca="false">IF($E543="","",IF($B543="Entrada",$E543,-$E543))</f>
        <v/>
      </c>
    </row>
    <row r="544" customFormat="false" ht="15" hidden="false" customHeight="false" outlineLevel="0" collapsed="false">
      <c r="A544" s="17"/>
      <c r="B544" s="18"/>
      <c r="C544" s="18"/>
      <c r="D544" s="18"/>
      <c r="E544" s="19"/>
      <c r="F544" s="20" t="str">
        <f aca="false">IF($A544="","",TEXT($A544,"MM"))</f>
        <v/>
      </c>
      <c r="G544" s="21" t="str">
        <f aca="false">IF($E544="","",IF($B544="Entrada",$E544,-$E544))</f>
        <v/>
      </c>
    </row>
    <row r="545" customFormat="false" ht="15" hidden="false" customHeight="false" outlineLevel="0" collapsed="false">
      <c r="A545" s="17"/>
      <c r="B545" s="18"/>
      <c r="C545" s="18"/>
      <c r="D545" s="18"/>
      <c r="E545" s="19"/>
      <c r="F545" s="20" t="str">
        <f aca="false">IF($A545="","",TEXT($A545,"MM"))</f>
        <v/>
      </c>
      <c r="G545" s="21" t="str">
        <f aca="false">IF($E545="","",IF($B545="Entrada",$E545,-$E545))</f>
        <v/>
      </c>
    </row>
    <row r="546" customFormat="false" ht="15" hidden="false" customHeight="false" outlineLevel="0" collapsed="false">
      <c r="A546" s="17"/>
      <c r="B546" s="18"/>
      <c r="C546" s="18"/>
      <c r="D546" s="18"/>
      <c r="E546" s="19"/>
      <c r="F546" s="20" t="str">
        <f aca="false">IF($A546="","",TEXT($A546,"MM"))</f>
        <v/>
      </c>
      <c r="G546" s="21" t="str">
        <f aca="false">IF($E546="","",IF($B546="Entrada",$E546,-$E546))</f>
        <v/>
      </c>
    </row>
    <row r="547" customFormat="false" ht="15" hidden="false" customHeight="false" outlineLevel="0" collapsed="false">
      <c r="A547" s="17"/>
      <c r="B547" s="18"/>
      <c r="C547" s="18"/>
      <c r="D547" s="18"/>
      <c r="E547" s="19"/>
      <c r="F547" s="20" t="str">
        <f aca="false">IF($A547="","",TEXT($A547,"MM"))</f>
        <v/>
      </c>
      <c r="G547" s="21" t="str">
        <f aca="false">IF($E547="","",IF($B547="Entrada",$E547,-$E547))</f>
        <v/>
      </c>
    </row>
    <row r="548" customFormat="false" ht="15" hidden="false" customHeight="false" outlineLevel="0" collapsed="false">
      <c r="A548" s="17"/>
      <c r="B548" s="18"/>
      <c r="C548" s="18"/>
      <c r="D548" s="18"/>
      <c r="E548" s="19"/>
      <c r="F548" s="20" t="str">
        <f aca="false">IF($A548="","",TEXT($A548,"MM"))</f>
        <v/>
      </c>
      <c r="G548" s="21" t="str">
        <f aca="false">IF($E548="","",IF($B548="Entrada",$E548,-$E548))</f>
        <v/>
      </c>
    </row>
    <row r="549" customFormat="false" ht="15" hidden="false" customHeight="false" outlineLevel="0" collapsed="false">
      <c r="A549" s="17"/>
      <c r="B549" s="18"/>
      <c r="C549" s="18"/>
      <c r="D549" s="18"/>
      <c r="E549" s="19"/>
      <c r="F549" s="20" t="str">
        <f aca="false">IF($A549="","",TEXT($A549,"MM"))</f>
        <v/>
      </c>
      <c r="G549" s="21" t="str">
        <f aca="false">IF($E549="","",IF($B549="Entrada",$E549,-$E549))</f>
        <v/>
      </c>
    </row>
    <row r="550" customFormat="false" ht="15" hidden="false" customHeight="false" outlineLevel="0" collapsed="false">
      <c r="A550" s="17"/>
      <c r="B550" s="18"/>
      <c r="C550" s="18"/>
      <c r="D550" s="18"/>
      <c r="E550" s="19"/>
      <c r="F550" s="20" t="str">
        <f aca="false">IF($A550="","",TEXT($A550,"MM"))</f>
        <v/>
      </c>
      <c r="G550" s="21" t="str">
        <f aca="false">IF($E550="","",IF($B550="Entrada",$E550,-$E550))</f>
        <v/>
      </c>
    </row>
    <row r="551" customFormat="false" ht="15" hidden="false" customHeight="false" outlineLevel="0" collapsed="false">
      <c r="A551" s="17"/>
      <c r="B551" s="18"/>
      <c r="C551" s="18"/>
      <c r="D551" s="18"/>
      <c r="E551" s="19"/>
      <c r="F551" s="20" t="str">
        <f aca="false">IF($A551="","",TEXT($A551,"MM"))</f>
        <v/>
      </c>
      <c r="G551" s="21" t="str">
        <f aca="false">IF($E551="","",IF($B551="Entrada",$E551,-$E551))</f>
        <v/>
      </c>
    </row>
    <row r="552" customFormat="false" ht="15" hidden="false" customHeight="false" outlineLevel="0" collapsed="false">
      <c r="A552" s="17"/>
      <c r="B552" s="18"/>
      <c r="C552" s="18"/>
      <c r="D552" s="18"/>
      <c r="E552" s="19"/>
      <c r="F552" s="20" t="str">
        <f aca="false">IF($A552="","",TEXT($A552,"MM"))</f>
        <v/>
      </c>
      <c r="G552" s="21" t="str">
        <f aca="false">IF($E552="","",IF($B552="Entrada",$E552,-$E552))</f>
        <v/>
      </c>
    </row>
    <row r="553" customFormat="false" ht="15" hidden="false" customHeight="false" outlineLevel="0" collapsed="false">
      <c r="A553" s="17"/>
      <c r="B553" s="18"/>
      <c r="C553" s="18"/>
      <c r="D553" s="18"/>
      <c r="E553" s="19"/>
      <c r="F553" s="20" t="str">
        <f aca="false">IF($A553="","",TEXT($A553,"MM"))</f>
        <v/>
      </c>
      <c r="G553" s="21" t="str">
        <f aca="false">IF($E553="","",IF($B553="Entrada",$E553,-$E553))</f>
        <v/>
      </c>
    </row>
    <row r="554" customFormat="false" ht="15" hidden="false" customHeight="false" outlineLevel="0" collapsed="false">
      <c r="A554" s="17"/>
      <c r="B554" s="18"/>
      <c r="C554" s="18"/>
      <c r="D554" s="18"/>
      <c r="E554" s="19"/>
      <c r="F554" s="20" t="str">
        <f aca="false">IF($A554="","",TEXT($A554,"MM"))</f>
        <v/>
      </c>
      <c r="G554" s="21" t="str">
        <f aca="false">IF($E554="","",IF($B554="Entrada",$E554,-$E554))</f>
        <v/>
      </c>
    </row>
    <row r="555" customFormat="false" ht="15" hidden="false" customHeight="false" outlineLevel="0" collapsed="false">
      <c r="A555" s="17"/>
      <c r="B555" s="18"/>
      <c r="C555" s="18"/>
      <c r="D555" s="18"/>
      <c r="E555" s="19"/>
      <c r="F555" s="20" t="str">
        <f aca="false">IF($A555="","",TEXT($A555,"MM"))</f>
        <v/>
      </c>
      <c r="G555" s="21" t="str">
        <f aca="false">IF($E555="","",IF($B555="Entrada",$E555,-$E555))</f>
        <v/>
      </c>
    </row>
    <row r="556" customFormat="false" ht="15" hidden="false" customHeight="false" outlineLevel="0" collapsed="false">
      <c r="A556" s="17"/>
      <c r="B556" s="18"/>
      <c r="C556" s="18"/>
      <c r="D556" s="18"/>
      <c r="E556" s="19"/>
      <c r="F556" s="20" t="str">
        <f aca="false">IF($A556="","",TEXT($A556,"MM"))</f>
        <v/>
      </c>
      <c r="G556" s="21" t="str">
        <f aca="false">IF($E556="","",IF($B556="Entrada",$E556,-$E556))</f>
        <v/>
      </c>
    </row>
    <row r="557" customFormat="false" ht="15" hidden="false" customHeight="false" outlineLevel="0" collapsed="false">
      <c r="A557" s="17"/>
      <c r="B557" s="18"/>
      <c r="C557" s="18"/>
      <c r="D557" s="18"/>
      <c r="E557" s="19"/>
      <c r="F557" s="20" t="str">
        <f aca="false">IF($A557="","",TEXT($A557,"MM"))</f>
        <v/>
      </c>
      <c r="G557" s="21" t="str">
        <f aca="false">IF($E557="","",IF($B557="Entrada",$E557,-$E557))</f>
        <v/>
      </c>
    </row>
    <row r="558" customFormat="false" ht="15" hidden="false" customHeight="false" outlineLevel="0" collapsed="false">
      <c r="A558" s="17"/>
      <c r="B558" s="18"/>
      <c r="C558" s="18"/>
      <c r="D558" s="18"/>
      <c r="E558" s="19"/>
      <c r="F558" s="20" t="str">
        <f aca="false">IF($A558="","",TEXT($A558,"MM"))</f>
        <v/>
      </c>
      <c r="G558" s="21" t="str">
        <f aca="false">IF($E558="","",IF($B558="Entrada",$E558,-$E558))</f>
        <v/>
      </c>
    </row>
    <row r="559" customFormat="false" ht="15" hidden="false" customHeight="false" outlineLevel="0" collapsed="false">
      <c r="A559" s="17"/>
      <c r="B559" s="18"/>
      <c r="C559" s="18"/>
      <c r="D559" s="18"/>
      <c r="E559" s="19"/>
      <c r="F559" s="20" t="str">
        <f aca="false">IF($A559="","",TEXT($A559,"MM"))</f>
        <v/>
      </c>
      <c r="G559" s="21" t="str">
        <f aca="false">IF($E559="","",IF($B559="Entrada",$E559,-$E559))</f>
        <v/>
      </c>
    </row>
    <row r="560" customFormat="false" ht="15" hidden="false" customHeight="false" outlineLevel="0" collapsed="false">
      <c r="A560" s="17"/>
      <c r="B560" s="18"/>
      <c r="C560" s="18"/>
      <c r="D560" s="18"/>
      <c r="E560" s="19"/>
      <c r="F560" s="20" t="str">
        <f aca="false">IF($A560="","",TEXT($A560,"MM"))</f>
        <v/>
      </c>
      <c r="G560" s="21" t="str">
        <f aca="false">IF($E560="","",IF($B560="Entrada",$E560,-$E560))</f>
        <v/>
      </c>
    </row>
    <row r="561" customFormat="false" ht="15" hidden="false" customHeight="false" outlineLevel="0" collapsed="false">
      <c r="A561" s="17"/>
      <c r="B561" s="18"/>
      <c r="C561" s="18"/>
      <c r="D561" s="18"/>
      <c r="E561" s="19"/>
      <c r="F561" s="20" t="str">
        <f aca="false">IF($A561="","",TEXT($A561,"MM"))</f>
        <v/>
      </c>
      <c r="G561" s="21" t="str">
        <f aca="false">IF($E561="","",IF($B561="Entrada",$E561,-$E561))</f>
        <v/>
      </c>
    </row>
    <row r="562" customFormat="false" ht="15" hidden="false" customHeight="false" outlineLevel="0" collapsed="false">
      <c r="A562" s="17"/>
      <c r="B562" s="18"/>
      <c r="C562" s="18"/>
      <c r="D562" s="18"/>
      <c r="E562" s="19"/>
      <c r="F562" s="20" t="str">
        <f aca="false">IF($A562="","",TEXT($A562,"MM"))</f>
        <v/>
      </c>
      <c r="G562" s="21" t="str">
        <f aca="false">IF($E562="","",IF($B562="Entrada",$E562,-$E562))</f>
        <v/>
      </c>
    </row>
    <row r="563" customFormat="false" ht="15" hidden="false" customHeight="false" outlineLevel="0" collapsed="false">
      <c r="A563" s="17"/>
      <c r="B563" s="18"/>
      <c r="C563" s="18"/>
      <c r="D563" s="18"/>
      <c r="E563" s="19"/>
      <c r="F563" s="20" t="str">
        <f aca="false">IF($A563="","",TEXT($A563,"MM"))</f>
        <v/>
      </c>
      <c r="G563" s="21" t="str">
        <f aca="false">IF($E563="","",IF($B563="Entrada",$E563,-$E563))</f>
        <v/>
      </c>
    </row>
    <row r="564" customFormat="false" ht="15" hidden="false" customHeight="false" outlineLevel="0" collapsed="false">
      <c r="A564" s="17"/>
      <c r="B564" s="18"/>
      <c r="C564" s="18"/>
      <c r="D564" s="18"/>
      <c r="E564" s="19"/>
      <c r="F564" s="20" t="str">
        <f aca="false">IF($A564="","",TEXT($A564,"MM"))</f>
        <v/>
      </c>
      <c r="G564" s="21" t="str">
        <f aca="false">IF($E564="","",IF($B564="Entrada",$E564,-$E564))</f>
        <v/>
      </c>
    </row>
    <row r="565" customFormat="false" ht="15" hidden="false" customHeight="false" outlineLevel="0" collapsed="false">
      <c r="A565" s="17"/>
      <c r="B565" s="18"/>
      <c r="C565" s="18"/>
      <c r="D565" s="18"/>
      <c r="E565" s="19"/>
      <c r="F565" s="20" t="str">
        <f aca="false">IF($A565="","",TEXT($A565,"MM"))</f>
        <v/>
      </c>
      <c r="G565" s="21" t="str">
        <f aca="false">IF($E565="","",IF($B565="Entrada",$E565,-$E565))</f>
        <v/>
      </c>
    </row>
    <row r="566" customFormat="false" ht="15" hidden="false" customHeight="false" outlineLevel="0" collapsed="false">
      <c r="A566" s="17"/>
      <c r="B566" s="18"/>
      <c r="C566" s="18"/>
      <c r="D566" s="18"/>
      <c r="E566" s="19"/>
      <c r="F566" s="20" t="str">
        <f aca="false">IF($A566="","",TEXT($A566,"MM"))</f>
        <v/>
      </c>
      <c r="G566" s="21" t="str">
        <f aca="false">IF($E566="","",IF($B566="Entrada",$E566,-$E566))</f>
        <v/>
      </c>
    </row>
    <row r="567" customFormat="false" ht="15" hidden="false" customHeight="false" outlineLevel="0" collapsed="false">
      <c r="A567" s="17"/>
      <c r="B567" s="18"/>
      <c r="C567" s="18"/>
      <c r="D567" s="18"/>
      <c r="E567" s="19"/>
      <c r="F567" s="20" t="str">
        <f aca="false">IF($A567="","",TEXT($A567,"MM"))</f>
        <v/>
      </c>
      <c r="G567" s="21" t="str">
        <f aca="false">IF($E567="","",IF($B567="Entrada",$E567,-$E567))</f>
        <v/>
      </c>
    </row>
    <row r="568" customFormat="false" ht="15" hidden="false" customHeight="false" outlineLevel="0" collapsed="false">
      <c r="A568" s="17"/>
      <c r="B568" s="18"/>
      <c r="C568" s="18"/>
      <c r="D568" s="18"/>
      <c r="E568" s="19"/>
      <c r="F568" s="20" t="str">
        <f aca="false">IF($A568="","",TEXT($A568,"MM"))</f>
        <v/>
      </c>
      <c r="G568" s="21" t="str">
        <f aca="false">IF($E568="","",IF($B568="Entrada",$E568,-$E568))</f>
        <v/>
      </c>
    </row>
    <row r="569" customFormat="false" ht="15" hidden="false" customHeight="false" outlineLevel="0" collapsed="false">
      <c r="A569" s="17"/>
      <c r="B569" s="18"/>
      <c r="C569" s="18"/>
      <c r="D569" s="18"/>
      <c r="E569" s="19"/>
      <c r="F569" s="20" t="str">
        <f aca="false">IF($A569="","",TEXT($A569,"MM"))</f>
        <v/>
      </c>
      <c r="G569" s="21" t="str">
        <f aca="false">IF($E569="","",IF($B569="Entrada",$E569,-$E569))</f>
        <v/>
      </c>
    </row>
    <row r="570" customFormat="false" ht="15" hidden="false" customHeight="false" outlineLevel="0" collapsed="false">
      <c r="A570" s="17"/>
      <c r="B570" s="18"/>
      <c r="C570" s="18"/>
      <c r="D570" s="18"/>
      <c r="E570" s="19"/>
      <c r="F570" s="20" t="str">
        <f aca="false">IF($A570="","",TEXT($A570,"MM"))</f>
        <v/>
      </c>
      <c r="G570" s="21" t="str">
        <f aca="false">IF($E570="","",IF($B570="Entrada",$E570,-$E570))</f>
        <v/>
      </c>
    </row>
    <row r="571" customFormat="false" ht="15" hidden="false" customHeight="false" outlineLevel="0" collapsed="false">
      <c r="A571" s="17"/>
      <c r="B571" s="18"/>
      <c r="C571" s="18"/>
      <c r="D571" s="18"/>
      <c r="E571" s="19"/>
      <c r="F571" s="20" t="str">
        <f aca="false">IF($A571="","",TEXT($A571,"MM"))</f>
        <v/>
      </c>
      <c r="G571" s="21" t="str">
        <f aca="false">IF($E571="","",IF($B571="Entrada",$E571,-$E571))</f>
        <v/>
      </c>
    </row>
    <row r="572" customFormat="false" ht="15" hidden="false" customHeight="false" outlineLevel="0" collapsed="false">
      <c r="A572" s="17"/>
      <c r="B572" s="18"/>
      <c r="C572" s="18"/>
      <c r="D572" s="18"/>
      <c r="E572" s="19"/>
      <c r="F572" s="20" t="str">
        <f aca="false">IF($A572="","",TEXT($A572,"MM"))</f>
        <v/>
      </c>
      <c r="G572" s="21" t="str">
        <f aca="false">IF($E572="","",IF($B572="Entrada",$E572,-$E572))</f>
        <v/>
      </c>
    </row>
    <row r="573" customFormat="false" ht="15" hidden="false" customHeight="false" outlineLevel="0" collapsed="false">
      <c r="A573" s="17"/>
      <c r="B573" s="18"/>
      <c r="C573" s="18"/>
      <c r="D573" s="18"/>
      <c r="E573" s="19"/>
      <c r="F573" s="20" t="str">
        <f aca="false">IF($A573="","",TEXT($A573,"MM"))</f>
        <v/>
      </c>
      <c r="G573" s="21" t="str">
        <f aca="false">IF($E573="","",IF($B573="Entrada",$E573,-$E573))</f>
        <v/>
      </c>
    </row>
    <row r="574" customFormat="false" ht="15" hidden="false" customHeight="false" outlineLevel="0" collapsed="false">
      <c r="A574" s="17"/>
      <c r="B574" s="18"/>
      <c r="C574" s="18"/>
      <c r="D574" s="18"/>
      <c r="E574" s="19"/>
      <c r="F574" s="20" t="str">
        <f aca="false">IF($A574="","",TEXT($A574,"MM"))</f>
        <v/>
      </c>
      <c r="G574" s="21" t="str">
        <f aca="false">IF($E574="","",IF($B574="Entrada",$E574,-$E574))</f>
        <v/>
      </c>
    </row>
    <row r="575" customFormat="false" ht="15" hidden="false" customHeight="false" outlineLevel="0" collapsed="false">
      <c r="A575" s="17"/>
      <c r="B575" s="18"/>
      <c r="C575" s="18"/>
      <c r="D575" s="18"/>
      <c r="E575" s="19"/>
      <c r="F575" s="20" t="str">
        <f aca="false">IF($A575="","",TEXT($A575,"MM"))</f>
        <v/>
      </c>
      <c r="G575" s="21" t="str">
        <f aca="false">IF($E575="","",IF($B575="Entrada",$E575,-$E575))</f>
        <v/>
      </c>
    </row>
    <row r="576" customFormat="false" ht="15" hidden="false" customHeight="false" outlineLevel="0" collapsed="false">
      <c r="A576" s="17"/>
      <c r="B576" s="18"/>
      <c r="C576" s="18"/>
      <c r="D576" s="18"/>
      <c r="E576" s="19"/>
      <c r="F576" s="20" t="str">
        <f aca="false">IF($A576="","",TEXT($A576,"MM"))</f>
        <v/>
      </c>
      <c r="G576" s="21" t="str">
        <f aca="false">IF($E576="","",IF($B576="Entrada",$E576,-$E576))</f>
        <v/>
      </c>
    </row>
    <row r="577" customFormat="false" ht="15" hidden="false" customHeight="false" outlineLevel="0" collapsed="false">
      <c r="A577" s="17"/>
      <c r="B577" s="18"/>
      <c r="C577" s="18"/>
      <c r="D577" s="18"/>
      <c r="E577" s="19"/>
      <c r="F577" s="20" t="str">
        <f aca="false">IF($A577="","",TEXT($A577,"MM"))</f>
        <v/>
      </c>
      <c r="G577" s="21" t="str">
        <f aca="false">IF($E577="","",IF($B577="Entrada",$E577,-$E577))</f>
        <v/>
      </c>
    </row>
    <row r="578" customFormat="false" ht="15" hidden="false" customHeight="false" outlineLevel="0" collapsed="false">
      <c r="A578" s="17"/>
      <c r="B578" s="18"/>
      <c r="C578" s="18"/>
      <c r="D578" s="18"/>
      <c r="E578" s="19"/>
      <c r="F578" s="20" t="str">
        <f aca="false">IF($A578="","",TEXT($A578,"MM"))</f>
        <v/>
      </c>
      <c r="G578" s="21" t="str">
        <f aca="false">IF($E578="","",IF($B578="Entrada",$E578,-$E578))</f>
        <v/>
      </c>
    </row>
    <row r="579" customFormat="false" ht="15" hidden="false" customHeight="false" outlineLevel="0" collapsed="false">
      <c r="A579" s="17"/>
      <c r="B579" s="18"/>
      <c r="C579" s="18"/>
      <c r="D579" s="18"/>
      <c r="E579" s="19"/>
      <c r="F579" s="20" t="str">
        <f aca="false">IF($A579="","",TEXT($A579,"MM"))</f>
        <v/>
      </c>
      <c r="G579" s="21" t="str">
        <f aca="false">IF($E579="","",IF($B579="Entrada",$E579,-$E579))</f>
        <v/>
      </c>
    </row>
    <row r="580" customFormat="false" ht="15" hidden="false" customHeight="false" outlineLevel="0" collapsed="false">
      <c r="A580" s="17"/>
      <c r="B580" s="18"/>
      <c r="C580" s="18"/>
      <c r="D580" s="18"/>
      <c r="E580" s="19"/>
      <c r="F580" s="20" t="str">
        <f aca="false">IF($A580="","",TEXT($A580,"MM"))</f>
        <v/>
      </c>
      <c r="G580" s="21" t="str">
        <f aca="false">IF($E580="","",IF($B580="Entrada",$E580,-$E580))</f>
        <v/>
      </c>
    </row>
    <row r="581" customFormat="false" ht="15" hidden="false" customHeight="false" outlineLevel="0" collapsed="false">
      <c r="A581" s="17"/>
      <c r="B581" s="18"/>
      <c r="C581" s="18"/>
      <c r="D581" s="18"/>
      <c r="E581" s="19"/>
      <c r="F581" s="20" t="str">
        <f aca="false">IF($A581="","",TEXT($A581,"MM"))</f>
        <v/>
      </c>
      <c r="G581" s="21" t="str">
        <f aca="false">IF($E581="","",IF($B581="Entrada",$E581,-$E581))</f>
        <v/>
      </c>
    </row>
    <row r="582" customFormat="false" ht="15" hidden="false" customHeight="false" outlineLevel="0" collapsed="false">
      <c r="A582" s="17"/>
      <c r="B582" s="18"/>
      <c r="C582" s="18"/>
      <c r="D582" s="18"/>
      <c r="E582" s="19"/>
      <c r="F582" s="20" t="str">
        <f aca="false">IF($A582="","",TEXT($A582,"MM"))</f>
        <v/>
      </c>
      <c r="G582" s="21" t="str">
        <f aca="false">IF($E582="","",IF($B582="Entrada",$E582,-$E582))</f>
        <v/>
      </c>
    </row>
    <row r="583" customFormat="false" ht="15" hidden="false" customHeight="false" outlineLevel="0" collapsed="false">
      <c r="A583" s="17"/>
      <c r="B583" s="18"/>
      <c r="C583" s="18"/>
      <c r="D583" s="18"/>
      <c r="E583" s="19"/>
      <c r="F583" s="20" t="str">
        <f aca="false">IF($A583="","",TEXT($A583,"MM"))</f>
        <v/>
      </c>
      <c r="G583" s="21" t="str">
        <f aca="false">IF($E583="","",IF($B583="Entrada",$E583,-$E583))</f>
        <v/>
      </c>
    </row>
    <row r="584" customFormat="false" ht="15" hidden="false" customHeight="false" outlineLevel="0" collapsed="false">
      <c r="A584" s="17"/>
      <c r="B584" s="18"/>
      <c r="C584" s="18"/>
      <c r="D584" s="18"/>
      <c r="E584" s="19"/>
      <c r="F584" s="20" t="str">
        <f aca="false">IF($A584="","",TEXT($A584,"MM"))</f>
        <v/>
      </c>
      <c r="G584" s="21" t="str">
        <f aca="false">IF($E584="","",IF($B584="Entrada",$E584,-$E584))</f>
        <v/>
      </c>
    </row>
    <row r="585" customFormat="false" ht="15" hidden="false" customHeight="false" outlineLevel="0" collapsed="false">
      <c r="A585" s="17"/>
      <c r="B585" s="18"/>
      <c r="C585" s="18"/>
      <c r="D585" s="18"/>
      <c r="E585" s="19"/>
      <c r="F585" s="20" t="str">
        <f aca="false">IF($A585="","",TEXT($A585,"MM"))</f>
        <v/>
      </c>
      <c r="G585" s="21" t="str">
        <f aca="false">IF($E585="","",IF($B585="Entrada",$E585,-$E585))</f>
        <v/>
      </c>
    </row>
    <row r="586" customFormat="false" ht="15" hidden="false" customHeight="false" outlineLevel="0" collapsed="false">
      <c r="A586" s="17"/>
      <c r="B586" s="18"/>
      <c r="C586" s="18"/>
      <c r="D586" s="18"/>
      <c r="E586" s="19"/>
      <c r="F586" s="20" t="str">
        <f aca="false">IF($A586="","",TEXT($A586,"MM"))</f>
        <v/>
      </c>
      <c r="G586" s="21" t="str">
        <f aca="false">IF($E586="","",IF($B586="Entrada",$E586,-$E586))</f>
        <v/>
      </c>
    </row>
    <row r="587" customFormat="false" ht="15" hidden="false" customHeight="false" outlineLevel="0" collapsed="false">
      <c r="A587" s="17"/>
      <c r="B587" s="18"/>
      <c r="C587" s="18"/>
      <c r="D587" s="18"/>
      <c r="E587" s="19"/>
      <c r="F587" s="20" t="str">
        <f aca="false">IF($A587="","",TEXT($A587,"MM"))</f>
        <v/>
      </c>
      <c r="G587" s="21" t="str">
        <f aca="false">IF($E587="","",IF($B587="Entrada",$E587,-$E587))</f>
        <v/>
      </c>
    </row>
    <row r="588" customFormat="false" ht="15" hidden="false" customHeight="false" outlineLevel="0" collapsed="false">
      <c r="A588" s="17"/>
      <c r="B588" s="18"/>
      <c r="C588" s="18"/>
      <c r="D588" s="18"/>
      <c r="E588" s="19"/>
      <c r="F588" s="20" t="str">
        <f aca="false">IF($A588="","",TEXT($A588,"MM"))</f>
        <v/>
      </c>
      <c r="G588" s="21" t="str">
        <f aca="false">IF($E588="","",IF($B588="Entrada",$E588,-$E588))</f>
        <v/>
      </c>
    </row>
    <row r="589" customFormat="false" ht="15" hidden="false" customHeight="false" outlineLevel="0" collapsed="false">
      <c r="A589" s="17"/>
      <c r="B589" s="18"/>
      <c r="C589" s="18"/>
      <c r="D589" s="18"/>
      <c r="E589" s="19"/>
      <c r="F589" s="20" t="str">
        <f aca="false">IF($A589="","",TEXT($A589,"MM"))</f>
        <v/>
      </c>
      <c r="G589" s="21" t="str">
        <f aca="false">IF($E589="","",IF($B589="Entrada",$E589,-$E589))</f>
        <v/>
      </c>
    </row>
    <row r="590" customFormat="false" ht="15" hidden="false" customHeight="false" outlineLevel="0" collapsed="false">
      <c r="A590" s="17"/>
      <c r="B590" s="18"/>
      <c r="C590" s="18"/>
      <c r="D590" s="18"/>
      <c r="E590" s="19"/>
      <c r="F590" s="20" t="str">
        <f aca="false">IF($A590="","",TEXT($A590,"MM"))</f>
        <v/>
      </c>
      <c r="G590" s="21" t="str">
        <f aca="false">IF($E590="","",IF($B590="Entrada",$E590,-$E590))</f>
        <v/>
      </c>
    </row>
    <row r="591" customFormat="false" ht="15" hidden="false" customHeight="false" outlineLevel="0" collapsed="false">
      <c r="A591" s="17"/>
      <c r="B591" s="18"/>
      <c r="C591" s="18"/>
      <c r="D591" s="18"/>
      <c r="E591" s="19"/>
      <c r="F591" s="20" t="str">
        <f aca="false">IF($A591="","",TEXT($A591,"MM"))</f>
        <v/>
      </c>
      <c r="G591" s="21" t="str">
        <f aca="false">IF($E591="","",IF($B591="Entrada",$E591,-$E591))</f>
        <v/>
      </c>
    </row>
    <row r="592" customFormat="false" ht="15" hidden="false" customHeight="false" outlineLevel="0" collapsed="false">
      <c r="A592" s="17"/>
      <c r="B592" s="18"/>
      <c r="C592" s="18"/>
      <c r="D592" s="18"/>
      <c r="E592" s="19"/>
      <c r="F592" s="20" t="str">
        <f aca="false">IF($A592="","",TEXT($A592,"MM"))</f>
        <v/>
      </c>
      <c r="G592" s="21" t="str">
        <f aca="false">IF($E592="","",IF($B592="Entrada",$E592,-$E592))</f>
        <v/>
      </c>
    </row>
    <row r="593" customFormat="false" ht="15" hidden="false" customHeight="false" outlineLevel="0" collapsed="false">
      <c r="A593" s="17"/>
      <c r="B593" s="18"/>
      <c r="C593" s="18"/>
      <c r="D593" s="18"/>
      <c r="E593" s="19"/>
      <c r="F593" s="20" t="str">
        <f aca="false">IF($A593="","",TEXT($A593,"MM"))</f>
        <v/>
      </c>
      <c r="G593" s="21" t="str">
        <f aca="false">IF($E593="","",IF($B593="Entrada",$E593,-$E593))</f>
        <v/>
      </c>
    </row>
    <row r="594" customFormat="false" ht="15" hidden="false" customHeight="false" outlineLevel="0" collapsed="false">
      <c r="A594" s="17"/>
      <c r="B594" s="18"/>
      <c r="C594" s="18"/>
      <c r="D594" s="18"/>
      <c r="E594" s="19"/>
      <c r="F594" s="20" t="str">
        <f aca="false">IF($A594="","",TEXT($A594,"MM"))</f>
        <v/>
      </c>
      <c r="G594" s="21" t="str">
        <f aca="false">IF($E594="","",IF($B594="Entrada",$E594,-$E594))</f>
        <v/>
      </c>
    </row>
    <row r="595" customFormat="false" ht="15" hidden="false" customHeight="false" outlineLevel="0" collapsed="false">
      <c r="A595" s="17"/>
      <c r="B595" s="18"/>
      <c r="C595" s="18"/>
      <c r="D595" s="18"/>
      <c r="E595" s="19"/>
      <c r="F595" s="20" t="str">
        <f aca="false">IF($A595="","",TEXT($A595,"MM"))</f>
        <v/>
      </c>
      <c r="G595" s="21" t="str">
        <f aca="false">IF($E595="","",IF($B595="Entrada",$E595,-$E595))</f>
        <v/>
      </c>
    </row>
    <row r="596" customFormat="false" ht="15" hidden="false" customHeight="false" outlineLevel="0" collapsed="false">
      <c r="A596" s="17"/>
      <c r="B596" s="18"/>
      <c r="C596" s="18"/>
      <c r="D596" s="18"/>
      <c r="E596" s="19"/>
      <c r="F596" s="20" t="str">
        <f aca="false">IF($A596="","",TEXT($A596,"MM"))</f>
        <v/>
      </c>
      <c r="G596" s="21" t="str">
        <f aca="false">IF($E596="","",IF($B596="Entrada",$E596,-$E596))</f>
        <v/>
      </c>
    </row>
    <row r="597" customFormat="false" ht="15" hidden="false" customHeight="false" outlineLevel="0" collapsed="false">
      <c r="A597" s="17"/>
      <c r="B597" s="18"/>
      <c r="C597" s="18"/>
      <c r="D597" s="18"/>
      <c r="E597" s="19"/>
      <c r="F597" s="20" t="str">
        <f aca="false">IF($A597="","",TEXT($A597,"MM"))</f>
        <v/>
      </c>
      <c r="G597" s="21" t="str">
        <f aca="false">IF($E597="","",IF($B597="Entrada",$E597,-$E597))</f>
        <v/>
      </c>
    </row>
    <row r="598" customFormat="false" ht="15" hidden="false" customHeight="false" outlineLevel="0" collapsed="false">
      <c r="A598" s="17"/>
      <c r="B598" s="18"/>
      <c r="C598" s="18"/>
      <c r="D598" s="18"/>
      <c r="E598" s="19"/>
      <c r="F598" s="20" t="str">
        <f aca="false">IF($A598="","",TEXT($A598,"MM"))</f>
        <v/>
      </c>
      <c r="G598" s="21" t="str">
        <f aca="false">IF($E598="","",IF($B598="Entrada",$E598,-$E598))</f>
        <v/>
      </c>
    </row>
    <row r="599" customFormat="false" ht="15" hidden="false" customHeight="false" outlineLevel="0" collapsed="false">
      <c r="A599" s="17"/>
      <c r="B599" s="18"/>
      <c r="C599" s="18"/>
      <c r="D599" s="18"/>
      <c r="E599" s="19"/>
      <c r="F599" s="20" t="str">
        <f aca="false">IF($A599="","",TEXT($A599,"MM"))</f>
        <v/>
      </c>
      <c r="G599" s="21" t="str">
        <f aca="false">IF($E599="","",IF($B599="Entrada",$E599,-$E599))</f>
        <v/>
      </c>
    </row>
    <row r="600" customFormat="false" ht="15" hidden="false" customHeight="false" outlineLevel="0" collapsed="false">
      <c r="A600" s="17"/>
      <c r="B600" s="18"/>
      <c r="C600" s="18"/>
      <c r="D600" s="18"/>
      <c r="E600" s="19"/>
      <c r="F600" s="20" t="str">
        <f aca="false">IF($A600="","",TEXT($A600,"MM"))</f>
        <v/>
      </c>
      <c r="G600" s="21" t="str">
        <f aca="false">IF($E600="","",IF($B600="Entrada",$E600,-$E600))</f>
        <v/>
      </c>
    </row>
    <row r="601" customFormat="false" ht="15" hidden="false" customHeight="false" outlineLevel="0" collapsed="false">
      <c r="A601" s="17"/>
      <c r="B601" s="18"/>
      <c r="C601" s="18"/>
      <c r="D601" s="18"/>
      <c r="E601" s="19"/>
      <c r="F601" s="20" t="str">
        <f aca="false">IF($A601="","",TEXT($A601,"MM"))</f>
        <v/>
      </c>
      <c r="G601" s="21" t="str">
        <f aca="false">IF($E601="","",IF($B601="Entrada",$E601,-$E601))</f>
        <v/>
      </c>
    </row>
    <row r="602" customFormat="false" ht="15" hidden="false" customHeight="false" outlineLevel="0" collapsed="false">
      <c r="A602" s="17"/>
      <c r="B602" s="18"/>
      <c r="C602" s="18"/>
      <c r="D602" s="18"/>
      <c r="E602" s="19"/>
      <c r="F602" s="20" t="str">
        <f aca="false">IF($A602="","",TEXT($A602,"MM"))</f>
        <v/>
      </c>
      <c r="G602" s="21" t="str">
        <f aca="false">IF($E602="","",IF($B602="Entrada",$E602,-$E602))</f>
        <v/>
      </c>
    </row>
    <row r="603" customFormat="false" ht="15" hidden="false" customHeight="false" outlineLevel="0" collapsed="false">
      <c r="A603" s="17"/>
      <c r="B603" s="18"/>
      <c r="C603" s="18"/>
      <c r="D603" s="18"/>
      <c r="E603" s="19"/>
      <c r="F603" s="20" t="str">
        <f aca="false">IF($A603="","",TEXT($A603,"MM"))</f>
        <v/>
      </c>
      <c r="G603" s="21" t="str">
        <f aca="false">IF($E603="","",IF($B603="Entrada",$E603,-$E603))</f>
        <v/>
      </c>
    </row>
    <row r="604" customFormat="false" ht="15" hidden="false" customHeight="false" outlineLevel="0" collapsed="false">
      <c r="A604" s="17"/>
      <c r="B604" s="18"/>
      <c r="C604" s="18"/>
      <c r="D604" s="18"/>
      <c r="E604" s="19"/>
      <c r="F604" s="20" t="str">
        <f aca="false">IF($A604="","",TEXT($A604,"MM"))</f>
        <v/>
      </c>
      <c r="G604" s="21" t="str">
        <f aca="false">IF($E604="","",IF($B604="Entrada",$E604,-$E604))</f>
        <v/>
      </c>
    </row>
    <row r="605" customFormat="false" ht="15" hidden="false" customHeight="false" outlineLevel="0" collapsed="false">
      <c r="A605" s="17"/>
      <c r="B605" s="18"/>
      <c r="C605" s="18"/>
      <c r="D605" s="18"/>
      <c r="E605" s="19"/>
      <c r="F605" s="20" t="str">
        <f aca="false">IF($A605="","",TEXT($A605,"MM"))</f>
        <v/>
      </c>
      <c r="G605" s="21" t="str">
        <f aca="false">IF($E605="","",IF($B605="Entrada",$E605,-$E605))</f>
        <v/>
      </c>
    </row>
    <row r="606" customFormat="false" ht="15" hidden="false" customHeight="false" outlineLevel="0" collapsed="false">
      <c r="A606" s="17"/>
      <c r="B606" s="18"/>
      <c r="C606" s="18"/>
      <c r="D606" s="18"/>
      <c r="E606" s="19"/>
      <c r="F606" s="20" t="str">
        <f aca="false">IF($A606="","",TEXT($A606,"MM"))</f>
        <v/>
      </c>
      <c r="G606" s="21" t="str">
        <f aca="false">IF($E606="","",IF($B606="Entrada",$E606,-$E606))</f>
        <v/>
      </c>
    </row>
    <row r="607" customFormat="false" ht="15" hidden="false" customHeight="false" outlineLevel="0" collapsed="false">
      <c r="A607" s="17"/>
      <c r="B607" s="18"/>
      <c r="C607" s="18"/>
      <c r="D607" s="18"/>
      <c r="E607" s="19"/>
      <c r="F607" s="20" t="str">
        <f aca="false">IF($A607="","",TEXT($A607,"MM"))</f>
        <v/>
      </c>
      <c r="G607" s="21" t="str">
        <f aca="false">IF($E607="","",IF($B607="Entrada",$E607,-$E607))</f>
        <v/>
      </c>
    </row>
    <row r="608" customFormat="false" ht="15" hidden="false" customHeight="false" outlineLevel="0" collapsed="false">
      <c r="A608" s="17"/>
      <c r="B608" s="18"/>
      <c r="C608" s="18"/>
      <c r="D608" s="18"/>
      <c r="E608" s="19"/>
      <c r="F608" s="20" t="str">
        <f aca="false">IF($A608="","",TEXT($A608,"MM"))</f>
        <v/>
      </c>
      <c r="G608" s="21" t="str">
        <f aca="false">IF($E608="","",IF($B608="Entrada",$E608,-$E608))</f>
        <v/>
      </c>
    </row>
    <row r="609" customFormat="false" ht="15" hidden="false" customHeight="false" outlineLevel="0" collapsed="false">
      <c r="A609" s="17"/>
      <c r="B609" s="18"/>
      <c r="C609" s="18"/>
      <c r="D609" s="18"/>
      <c r="E609" s="19"/>
      <c r="F609" s="20" t="str">
        <f aca="false">IF($A609="","",TEXT($A609,"MM"))</f>
        <v/>
      </c>
      <c r="G609" s="21" t="str">
        <f aca="false">IF($E609="","",IF($B609="Entrada",$E609,-$E609))</f>
        <v/>
      </c>
    </row>
    <row r="610" customFormat="false" ht="15" hidden="false" customHeight="false" outlineLevel="0" collapsed="false">
      <c r="A610" s="17"/>
      <c r="B610" s="18"/>
      <c r="C610" s="18"/>
      <c r="D610" s="18"/>
      <c r="E610" s="19"/>
      <c r="F610" s="20" t="str">
        <f aca="false">IF($A610="","",TEXT($A610,"MM"))</f>
        <v/>
      </c>
      <c r="G610" s="21" t="str">
        <f aca="false">IF($E610="","",IF($B610="Entrada",$E610,-$E610))</f>
        <v/>
      </c>
    </row>
    <row r="611" customFormat="false" ht="15" hidden="false" customHeight="false" outlineLevel="0" collapsed="false">
      <c r="A611" s="17"/>
      <c r="B611" s="18"/>
      <c r="C611" s="18"/>
      <c r="D611" s="18"/>
      <c r="E611" s="19"/>
      <c r="F611" s="20" t="str">
        <f aca="false">IF($A611="","",TEXT($A611,"MM"))</f>
        <v/>
      </c>
      <c r="G611" s="21" t="str">
        <f aca="false">IF($E611="","",IF($B611="Entrada",$E611,-$E611))</f>
        <v/>
      </c>
    </row>
    <row r="612" customFormat="false" ht="15" hidden="false" customHeight="false" outlineLevel="0" collapsed="false">
      <c r="A612" s="17"/>
      <c r="B612" s="18"/>
      <c r="C612" s="18"/>
      <c r="D612" s="18"/>
      <c r="E612" s="19"/>
      <c r="F612" s="20" t="str">
        <f aca="false">IF($A612="","",TEXT($A612,"MM"))</f>
        <v/>
      </c>
      <c r="G612" s="21" t="str">
        <f aca="false">IF($E612="","",IF($B612="Entrada",$E612,-$E612))</f>
        <v/>
      </c>
    </row>
    <row r="613" customFormat="false" ht="15" hidden="false" customHeight="false" outlineLevel="0" collapsed="false">
      <c r="A613" s="17"/>
      <c r="B613" s="18"/>
      <c r="C613" s="18"/>
      <c r="D613" s="18"/>
      <c r="E613" s="19"/>
      <c r="F613" s="20" t="str">
        <f aca="false">IF($A613="","",TEXT($A613,"MM"))</f>
        <v/>
      </c>
      <c r="G613" s="21" t="str">
        <f aca="false">IF($E613="","",IF($B613="Entrada",$E613,-$E613))</f>
        <v/>
      </c>
    </row>
    <row r="614" customFormat="false" ht="15" hidden="false" customHeight="false" outlineLevel="0" collapsed="false">
      <c r="A614" s="17"/>
      <c r="B614" s="18"/>
      <c r="C614" s="18"/>
      <c r="D614" s="18"/>
      <c r="E614" s="19"/>
      <c r="F614" s="20" t="str">
        <f aca="false">IF($A614="","",TEXT($A614,"MM"))</f>
        <v/>
      </c>
      <c r="G614" s="21" t="str">
        <f aca="false">IF($E614="","",IF($B614="Entrada",$E614,-$E614))</f>
        <v/>
      </c>
    </row>
    <row r="615" customFormat="false" ht="15" hidden="false" customHeight="false" outlineLevel="0" collapsed="false">
      <c r="A615" s="17"/>
      <c r="B615" s="18"/>
      <c r="C615" s="18"/>
      <c r="D615" s="18"/>
      <c r="E615" s="19"/>
      <c r="F615" s="20" t="str">
        <f aca="false">IF($A615="","",TEXT($A615,"MM"))</f>
        <v/>
      </c>
      <c r="G615" s="21" t="str">
        <f aca="false">IF($E615="","",IF($B615="Entrada",$E615,-$E615))</f>
        <v/>
      </c>
    </row>
    <row r="616" customFormat="false" ht="15" hidden="false" customHeight="false" outlineLevel="0" collapsed="false">
      <c r="A616" s="17"/>
      <c r="B616" s="18"/>
      <c r="C616" s="18"/>
      <c r="D616" s="18"/>
      <c r="E616" s="19"/>
      <c r="F616" s="20" t="str">
        <f aca="false">IF($A616="","",TEXT($A616,"MM"))</f>
        <v/>
      </c>
      <c r="G616" s="21" t="str">
        <f aca="false">IF($E616="","",IF($B616="Entrada",$E616,-$E616))</f>
        <v/>
      </c>
    </row>
    <row r="617" customFormat="false" ht="15" hidden="false" customHeight="false" outlineLevel="0" collapsed="false">
      <c r="A617" s="17"/>
      <c r="B617" s="18"/>
      <c r="C617" s="18"/>
      <c r="D617" s="18"/>
      <c r="E617" s="19"/>
      <c r="F617" s="20" t="str">
        <f aca="false">IF($A617="","",TEXT($A617,"MM"))</f>
        <v/>
      </c>
      <c r="G617" s="21" t="str">
        <f aca="false">IF($E617="","",IF($B617="Entrada",$E617,-$E617))</f>
        <v/>
      </c>
    </row>
    <row r="618" customFormat="false" ht="15" hidden="false" customHeight="false" outlineLevel="0" collapsed="false">
      <c r="A618" s="17"/>
      <c r="B618" s="18"/>
      <c r="C618" s="18"/>
      <c r="D618" s="18"/>
      <c r="E618" s="19"/>
      <c r="F618" s="20" t="str">
        <f aca="false">IF($A618="","",TEXT($A618,"MM"))</f>
        <v/>
      </c>
      <c r="G618" s="21" t="str">
        <f aca="false">IF($E618="","",IF($B618="Entrada",$E618,-$E618))</f>
        <v/>
      </c>
    </row>
    <row r="619" customFormat="false" ht="15" hidden="false" customHeight="false" outlineLevel="0" collapsed="false">
      <c r="A619" s="17"/>
      <c r="B619" s="18"/>
      <c r="C619" s="18"/>
      <c r="D619" s="18"/>
      <c r="E619" s="19"/>
      <c r="F619" s="20" t="str">
        <f aca="false">IF($A619="","",TEXT($A619,"MM"))</f>
        <v/>
      </c>
      <c r="G619" s="21" t="str">
        <f aca="false">IF($E619="","",IF($B619="Entrada",$E619,-$E619))</f>
        <v/>
      </c>
    </row>
    <row r="620" customFormat="false" ht="15" hidden="false" customHeight="false" outlineLevel="0" collapsed="false">
      <c r="A620" s="17"/>
      <c r="B620" s="18"/>
      <c r="C620" s="18"/>
      <c r="D620" s="18"/>
      <c r="E620" s="19"/>
      <c r="F620" s="20" t="str">
        <f aca="false">IF($A620="","",TEXT($A620,"MM"))</f>
        <v/>
      </c>
      <c r="G620" s="21" t="str">
        <f aca="false">IF($E620="","",IF($B620="Entrada",$E620,-$E620))</f>
        <v/>
      </c>
    </row>
    <row r="621" customFormat="false" ht="15" hidden="false" customHeight="false" outlineLevel="0" collapsed="false">
      <c r="A621" s="17"/>
      <c r="B621" s="18"/>
      <c r="C621" s="18"/>
      <c r="D621" s="18"/>
      <c r="E621" s="19"/>
      <c r="F621" s="20" t="str">
        <f aca="false">IF($A621="","",TEXT($A621,"MM"))</f>
        <v/>
      </c>
      <c r="G621" s="21" t="str">
        <f aca="false">IF($E621="","",IF($B621="Entrada",$E621,-$E621))</f>
        <v/>
      </c>
    </row>
    <row r="622" customFormat="false" ht="15" hidden="false" customHeight="false" outlineLevel="0" collapsed="false">
      <c r="A622" s="17"/>
      <c r="B622" s="18"/>
      <c r="C622" s="18"/>
      <c r="D622" s="18"/>
      <c r="E622" s="19"/>
      <c r="F622" s="20" t="str">
        <f aca="false">IF($A622="","",TEXT($A622,"MM"))</f>
        <v/>
      </c>
      <c r="G622" s="21" t="str">
        <f aca="false">IF($E622="","",IF($B622="Entrada",$E622,-$E622))</f>
        <v/>
      </c>
    </row>
    <row r="623" customFormat="false" ht="15" hidden="false" customHeight="false" outlineLevel="0" collapsed="false">
      <c r="A623" s="17"/>
      <c r="B623" s="18"/>
      <c r="C623" s="18"/>
      <c r="D623" s="18"/>
      <c r="E623" s="19"/>
      <c r="F623" s="20" t="str">
        <f aca="false">IF($A623="","",TEXT($A623,"MM"))</f>
        <v/>
      </c>
      <c r="G623" s="21" t="str">
        <f aca="false">IF($E623="","",IF($B623="Entrada",$E623,-$E623))</f>
        <v/>
      </c>
    </row>
    <row r="624" customFormat="false" ht="15" hidden="false" customHeight="false" outlineLevel="0" collapsed="false">
      <c r="A624" s="17"/>
      <c r="B624" s="18"/>
      <c r="C624" s="18"/>
      <c r="D624" s="18"/>
      <c r="E624" s="19"/>
      <c r="F624" s="20" t="str">
        <f aca="false">IF($A624="","",TEXT($A624,"MM"))</f>
        <v/>
      </c>
      <c r="G624" s="21" t="str">
        <f aca="false">IF($E624="","",IF($B624="Entrada",$E624,-$E624))</f>
        <v/>
      </c>
    </row>
    <row r="625" customFormat="false" ht="15" hidden="false" customHeight="false" outlineLevel="0" collapsed="false">
      <c r="A625" s="17"/>
      <c r="B625" s="18"/>
      <c r="C625" s="18"/>
      <c r="D625" s="18"/>
      <c r="E625" s="19"/>
      <c r="F625" s="20" t="str">
        <f aca="false">IF($A625="","",TEXT($A625,"MM"))</f>
        <v/>
      </c>
      <c r="G625" s="21" t="str">
        <f aca="false">IF($E625="","",IF($B625="Entrada",$E625,-$E625))</f>
        <v/>
      </c>
    </row>
    <row r="626" customFormat="false" ht="15" hidden="false" customHeight="false" outlineLevel="0" collapsed="false">
      <c r="A626" s="17"/>
      <c r="B626" s="18"/>
      <c r="C626" s="18"/>
      <c r="D626" s="18"/>
      <c r="E626" s="19"/>
      <c r="F626" s="20" t="str">
        <f aca="false">IF($A626="","",TEXT($A626,"MM"))</f>
        <v/>
      </c>
      <c r="G626" s="21" t="str">
        <f aca="false">IF($E626="","",IF($B626="Entrada",$E626,-$E626))</f>
        <v/>
      </c>
    </row>
    <row r="627" customFormat="false" ht="15" hidden="false" customHeight="false" outlineLevel="0" collapsed="false">
      <c r="A627" s="17"/>
      <c r="B627" s="18"/>
      <c r="C627" s="18"/>
      <c r="D627" s="18"/>
      <c r="E627" s="19"/>
      <c r="F627" s="20" t="str">
        <f aca="false">IF($A627="","",TEXT($A627,"MM"))</f>
        <v/>
      </c>
      <c r="G627" s="21" t="str">
        <f aca="false">IF($E627="","",IF($B627="Entrada",$E627,-$E627))</f>
        <v/>
      </c>
    </row>
    <row r="628" customFormat="false" ht="15" hidden="false" customHeight="false" outlineLevel="0" collapsed="false">
      <c r="A628" s="17"/>
      <c r="B628" s="18"/>
      <c r="C628" s="18"/>
      <c r="D628" s="18"/>
      <c r="E628" s="19"/>
      <c r="F628" s="20" t="str">
        <f aca="false">IF($A628="","",TEXT($A628,"MM"))</f>
        <v/>
      </c>
      <c r="G628" s="21" t="str">
        <f aca="false">IF($E628="","",IF($B628="Entrada",$E628,-$E628))</f>
        <v/>
      </c>
    </row>
    <row r="629" customFormat="false" ht="15" hidden="false" customHeight="false" outlineLevel="0" collapsed="false">
      <c r="A629" s="17"/>
      <c r="B629" s="18"/>
      <c r="C629" s="18"/>
      <c r="D629" s="18"/>
      <c r="E629" s="19"/>
      <c r="F629" s="20" t="str">
        <f aca="false">IF($A629="","",TEXT($A629,"MM"))</f>
        <v/>
      </c>
      <c r="G629" s="21" t="str">
        <f aca="false">IF($E629="","",IF($B629="Entrada",$E629,-$E629))</f>
        <v/>
      </c>
    </row>
    <row r="630" customFormat="false" ht="15" hidden="false" customHeight="false" outlineLevel="0" collapsed="false">
      <c r="A630" s="17"/>
      <c r="B630" s="18"/>
      <c r="C630" s="18"/>
      <c r="D630" s="18"/>
      <c r="E630" s="19"/>
      <c r="F630" s="20" t="str">
        <f aca="false">IF($A630="","",TEXT($A630,"MM"))</f>
        <v/>
      </c>
      <c r="G630" s="21" t="str">
        <f aca="false">IF($E630="","",IF($B630="Entrada",$E630,-$E630))</f>
        <v/>
      </c>
    </row>
    <row r="631" customFormat="false" ht="15" hidden="false" customHeight="false" outlineLevel="0" collapsed="false">
      <c r="A631" s="17"/>
      <c r="B631" s="18"/>
      <c r="C631" s="18"/>
      <c r="D631" s="18"/>
      <c r="E631" s="19"/>
      <c r="F631" s="20" t="str">
        <f aca="false">IF($A631="","",TEXT($A631,"MM"))</f>
        <v/>
      </c>
      <c r="G631" s="21" t="str">
        <f aca="false">IF($E631="","",IF($B631="Entrada",$E631,-$E631))</f>
        <v/>
      </c>
    </row>
    <row r="632" customFormat="false" ht="15" hidden="false" customHeight="false" outlineLevel="0" collapsed="false">
      <c r="A632" s="17"/>
      <c r="B632" s="18"/>
      <c r="C632" s="18"/>
      <c r="D632" s="18"/>
      <c r="E632" s="19"/>
      <c r="F632" s="20" t="str">
        <f aca="false">IF($A632="","",TEXT($A632,"MM"))</f>
        <v/>
      </c>
      <c r="G632" s="21" t="str">
        <f aca="false">IF($E632="","",IF($B632="Entrada",$E632,-$E632))</f>
        <v/>
      </c>
    </row>
    <row r="633" customFormat="false" ht="15" hidden="false" customHeight="false" outlineLevel="0" collapsed="false">
      <c r="A633" s="17"/>
      <c r="B633" s="18"/>
      <c r="C633" s="18"/>
      <c r="D633" s="18"/>
      <c r="E633" s="19"/>
      <c r="F633" s="20" t="str">
        <f aca="false">IF($A633="","",TEXT($A633,"MM"))</f>
        <v/>
      </c>
      <c r="G633" s="21" t="str">
        <f aca="false">IF($E633="","",IF($B633="Entrada",$E633,-$E633))</f>
        <v/>
      </c>
    </row>
    <row r="634" customFormat="false" ht="15" hidden="false" customHeight="false" outlineLevel="0" collapsed="false">
      <c r="A634" s="17"/>
      <c r="B634" s="18"/>
      <c r="C634" s="18"/>
      <c r="D634" s="18"/>
      <c r="E634" s="19"/>
      <c r="F634" s="20" t="str">
        <f aca="false">IF($A634="","",TEXT($A634,"MM"))</f>
        <v/>
      </c>
      <c r="G634" s="21" t="str">
        <f aca="false">IF($E634="","",IF($B634="Entrada",$E634,-$E634))</f>
        <v/>
      </c>
    </row>
    <row r="635" customFormat="false" ht="15" hidden="false" customHeight="false" outlineLevel="0" collapsed="false">
      <c r="A635" s="17"/>
      <c r="B635" s="18"/>
      <c r="C635" s="18"/>
      <c r="D635" s="18"/>
      <c r="E635" s="19"/>
      <c r="F635" s="20" t="str">
        <f aca="false">IF($A635="","",TEXT($A635,"MM"))</f>
        <v/>
      </c>
      <c r="G635" s="21" t="str">
        <f aca="false">IF($E635="","",IF($B635="Entrada",$E635,-$E635))</f>
        <v/>
      </c>
    </row>
    <row r="636" customFormat="false" ht="15" hidden="false" customHeight="false" outlineLevel="0" collapsed="false">
      <c r="A636" s="17"/>
      <c r="B636" s="18"/>
      <c r="C636" s="18"/>
      <c r="D636" s="18"/>
      <c r="E636" s="19"/>
      <c r="F636" s="20" t="str">
        <f aca="false">IF($A636="","",TEXT($A636,"MM"))</f>
        <v/>
      </c>
      <c r="G636" s="21" t="str">
        <f aca="false">IF($E636="","",IF($B636="Entrada",$E636,-$E636))</f>
        <v/>
      </c>
    </row>
    <row r="637" customFormat="false" ht="15" hidden="false" customHeight="false" outlineLevel="0" collapsed="false">
      <c r="A637" s="17"/>
      <c r="B637" s="18"/>
      <c r="C637" s="18"/>
      <c r="D637" s="18"/>
      <c r="E637" s="19"/>
      <c r="F637" s="20" t="str">
        <f aca="false">IF($A637="","",TEXT($A637,"MM"))</f>
        <v/>
      </c>
      <c r="G637" s="21" t="str">
        <f aca="false">IF($E637="","",IF($B637="Entrada",$E637,-$E637))</f>
        <v/>
      </c>
    </row>
    <row r="638" customFormat="false" ht="15" hidden="false" customHeight="false" outlineLevel="0" collapsed="false">
      <c r="A638" s="17"/>
      <c r="B638" s="18"/>
      <c r="C638" s="18"/>
      <c r="D638" s="18"/>
      <c r="E638" s="19"/>
      <c r="F638" s="20" t="str">
        <f aca="false">IF($A638="","",TEXT($A638,"MM"))</f>
        <v/>
      </c>
      <c r="G638" s="21" t="str">
        <f aca="false">IF($E638="","",IF($B638="Entrada",$E638,-$E638))</f>
        <v/>
      </c>
    </row>
    <row r="639" customFormat="false" ht="15" hidden="false" customHeight="false" outlineLevel="0" collapsed="false">
      <c r="A639" s="17"/>
      <c r="B639" s="18"/>
      <c r="C639" s="18"/>
      <c r="D639" s="18"/>
      <c r="E639" s="19"/>
      <c r="F639" s="20" t="str">
        <f aca="false">IF($A639="","",TEXT($A639,"MM"))</f>
        <v/>
      </c>
      <c r="G639" s="21" t="str">
        <f aca="false">IF($E639="","",IF($B639="Entrada",$E639,-$E639))</f>
        <v/>
      </c>
    </row>
    <row r="640" customFormat="false" ht="15" hidden="false" customHeight="false" outlineLevel="0" collapsed="false">
      <c r="A640" s="17"/>
      <c r="B640" s="18"/>
      <c r="C640" s="18"/>
      <c r="D640" s="18"/>
      <c r="E640" s="19"/>
      <c r="F640" s="20" t="str">
        <f aca="false">IF($A640="","",TEXT($A640,"MM"))</f>
        <v/>
      </c>
      <c r="G640" s="21" t="str">
        <f aca="false">IF($E640="","",IF($B640="Entrada",$E640,-$E640))</f>
        <v/>
      </c>
    </row>
    <row r="641" customFormat="false" ht="15" hidden="false" customHeight="false" outlineLevel="0" collapsed="false">
      <c r="A641" s="17"/>
      <c r="B641" s="18"/>
      <c r="C641" s="18"/>
      <c r="D641" s="18"/>
      <c r="E641" s="19"/>
      <c r="F641" s="20" t="str">
        <f aca="false">IF($A641="","",TEXT($A641,"MM"))</f>
        <v/>
      </c>
      <c r="G641" s="21" t="str">
        <f aca="false">IF($E641="","",IF($B641="Entrada",$E641,-$E641))</f>
        <v/>
      </c>
    </row>
    <row r="642" customFormat="false" ht="15" hidden="false" customHeight="false" outlineLevel="0" collapsed="false">
      <c r="A642" s="17"/>
      <c r="B642" s="18"/>
      <c r="C642" s="18"/>
      <c r="D642" s="18"/>
      <c r="E642" s="19"/>
      <c r="F642" s="20" t="str">
        <f aca="false">IF($A642="","",TEXT($A642,"MM"))</f>
        <v/>
      </c>
      <c r="G642" s="21" t="str">
        <f aca="false">IF($E642="","",IF($B642="Entrada",$E642,-$E642))</f>
        <v/>
      </c>
    </row>
    <row r="643" customFormat="false" ht="15" hidden="false" customHeight="false" outlineLevel="0" collapsed="false">
      <c r="A643" s="17"/>
      <c r="B643" s="18"/>
      <c r="C643" s="18"/>
      <c r="D643" s="18"/>
      <c r="E643" s="19"/>
      <c r="F643" s="20" t="str">
        <f aca="false">IF($A643="","",TEXT($A643,"MM"))</f>
        <v/>
      </c>
      <c r="G643" s="21" t="str">
        <f aca="false">IF($E643="","",IF($B643="Entrada",$E643,-$E643))</f>
        <v/>
      </c>
    </row>
    <row r="644" customFormat="false" ht="15" hidden="false" customHeight="false" outlineLevel="0" collapsed="false">
      <c r="A644" s="17"/>
      <c r="B644" s="18"/>
      <c r="C644" s="18"/>
      <c r="D644" s="18"/>
      <c r="E644" s="19"/>
      <c r="F644" s="20" t="str">
        <f aca="false">IF($A644="","",TEXT($A644,"MM"))</f>
        <v/>
      </c>
      <c r="G644" s="21" t="str">
        <f aca="false">IF($E644="","",IF($B644="Entrada",$E644,-$E644))</f>
        <v/>
      </c>
    </row>
    <row r="645" customFormat="false" ht="15" hidden="false" customHeight="false" outlineLevel="0" collapsed="false">
      <c r="A645" s="17"/>
      <c r="B645" s="18"/>
      <c r="C645" s="18"/>
      <c r="D645" s="18"/>
      <c r="E645" s="19"/>
      <c r="F645" s="20" t="str">
        <f aca="false">IF($A645="","",TEXT($A645,"MM"))</f>
        <v/>
      </c>
      <c r="G645" s="21" t="str">
        <f aca="false">IF($E645="","",IF($B645="Entrada",$E645,-$E645))</f>
        <v/>
      </c>
    </row>
    <row r="646" customFormat="false" ht="15" hidden="false" customHeight="false" outlineLevel="0" collapsed="false">
      <c r="A646" s="17"/>
      <c r="B646" s="18"/>
      <c r="C646" s="18"/>
      <c r="D646" s="18"/>
      <c r="E646" s="19"/>
      <c r="F646" s="20" t="str">
        <f aca="false">IF($A646="","",TEXT($A646,"MM"))</f>
        <v/>
      </c>
      <c r="G646" s="21" t="str">
        <f aca="false">IF($E646="","",IF($B646="Entrada",$E646,-$E646))</f>
        <v/>
      </c>
    </row>
    <row r="647" customFormat="false" ht="15" hidden="false" customHeight="false" outlineLevel="0" collapsed="false">
      <c r="A647" s="17"/>
      <c r="B647" s="18"/>
      <c r="C647" s="18"/>
      <c r="D647" s="18"/>
      <c r="E647" s="19"/>
      <c r="F647" s="20" t="str">
        <f aca="false">IF($A647="","",TEXT($A647,"MM"))</f>
        <v/>
      </c>
      <c r="G647" s="21" t="str">
        <f aca="false">IF($E647="","",IF($B647="Entrada",$E647,-$E647))</f>
        <v/>
      </c>
    </row>
    <row r="648" customFormat="false" ht="15" hidden="false" customHeight="false" outlineLevel="0" collapsed="false">
      <c r="A648" s="17"/>
      <c r="B648" s="18"/>
      <c r="C648" s="18"/>
      <c r="D648" s="18"/>
      <c r="E648" s="19"/>
      <c r="F648" s="20" t="str">
        <f aca="false">IF($A648="","",TEXT($A648,"MM"))</f>
        <v/>
      </c>
      <c r="G648" s="21" t="str">
        <f aca="false">IF($E648="","",IF($B648="Entrada",$E648,-$E648))</f>
        <v/>
      </c>
    </row>
    <row r="649" customFormat="false" ht="15" hidden="false" customHeight="false" outlineLevel="0" collapsed="false">
      <c r="A649" s="17"/>
      <c r="B649" s="18"/>
      <c r="C649" s="18"/>
      <c r="D649" s="18"/>
      <c r="E649" s="19"/>
      <c r="F649" s="20" t="str">
        <f aca="false">IF($A649="","",TEXT($A649,"MM"))</f>
        <v/>
      </c>
      <c r="G649" s="21" t="str">
        <f aca="false">IF($E649="","",IF($B649="Entrada",$E649,-$E649))</f>
        <v/>
      </c>
    </row>
    <row r="650" customFormat="false" ht="15" hidden="false" customHeight="false" outlineLevel="0" collapsed="false">
      <c r="A650" s="17"/>
      <c r="B650" s="18"/>
      <c r="C650" s="18"/>
      <c r="D650" s="18"/>
      <c r="E650" s="19"/>
      <c r="F650" s="20" t="str">
        <f aca="false">IF($A650="","",TEXT($A650,"MM"))</f>
        <v/>
      </c>
      <c r="G650" s="21" t="str">
        <f aca="false">IF($E650="","",IF($B650="Entrada",$E650,-$E650))</f>
        <v/>
      </c>
    </row>
    <row r="651" customFormat="false" ht="15" hidden="false" customHeight="false" outlineLevel="0" collapsed="false">
      <c r="A651" s="17"/>
      <c r="B651" s="18"/>
      <c r="C651" s="18"/>
      <c r="D651" s="18"/>
      <c r="E651" s="19"/>
      <c r="F651" s="20" t="str">
        <f aca="false">IF($A651="","",TEXT($A651,"MM"))</f>
        <v/>
      </c>
      <c r="G651" s="21" t="str">
        <f aca="false">IF($E651="","",IF($B651="Entrada",$E651,-$E651))</f>
        <v/>
      </c>
    </row>
    <row r="652" customFormat="false" ht="15" hidden="false" customHeight="false" outlineLevel="0" collapsed="false">
      <c r="A652" s="17"/>
      <c r="B652" s="18"/>
      <c r="C652" s="18"/>
      <c r="D652" s="18"/>
      <c r="E652" s="19"/>
      <c r="F652" s="20" t="str">
        <f aca="false">IF($A652="","",TEXT($A652,"MM"))</f>
        <v/>
      </c>
      <c r="G652" s="21" t="str">
        <f aca="false">IF($E652="","",IF($B652="Entrada",$E652,-$E652))</f>
        <v/>
      </c>
    </row>
    <row r="653" customFormat="false" ht="15" hidden="false" customHeight="false" outlineLevel="0" collapsed="false">
      <c r="A653" s="17"/>
      <c r="B653" s="18"/>
      <c r="C653" s="18"/>
      <c r="D653" s="18"/>
      <c r="E653" s="19"/>
      <c r="F653" s="20" t="str">
        <f aca="false">IF($A653="","",TEXT($A653,"MM"))</f>
        <v/>
      </c>
      <c r="G653" s="21" t="str">
        <f aca="false">IF($E653="","",IF($B653="Entrada",$E653,-$E653))</f>
        <v/>
      </c>
    </row>
    <row r="654" customFormat="false" ht="15" hidden="false" customHeight="false" outlineLevel="0" collapsed="false">
      <c r="A654" s="17"/>
      <c r="B654" s="18"/>
      <c r="C654" s="18"/>
      <c r="D654" s="18"/>
      <c r="E654" s="19"/>
      <c r="F654" s="20" t="str">
        <f aca="false">IF($A654="","",TEXT($A654,"MM"))</f>
        <v/>
      </c>
      <c r="G654" s="21" t="str">
        <f aca="false">IF($E654="","",IF($B654="Entrada",$E654,-$E654))</f>
        <v/>
      </c>
    </row>
    <row r="655" customFormat="false" ht="15" hidden="false" customHeight="false" outlineLevel="0" collapsed="false">
      <c r="A655" s="17"/>
      <c r="B655" s="18"/>
      <c r="C655" s="18"/>
      <c r="D655" s="18"/>
      <c r="E655" s="19"/>
      <c r="F655" s="20" t="str">
        <f aca="false">IF($A655="","",TEXT($A655,"MM"))</f>
        <v/>
      </c>
      <c r="G655" s="21" t="str">
        <f aca="false">IF($E655="","",IF($B655="Entrada",$E655,-$E655))</f>
        <v/>
      </c>
    </row>
    <row r="656" customFormat="false" ht="15" hidden="false" customHeight="false" outlineLevel="0" collapsed="false">
      <c r="A656" s="17"/>
      <c r="B656" s="18"/>
      <c r="C656" s="18"/>
      <c r="D656" s="18"/>
      <c r="E656" s="19"/>
      <c r="F656" s="20" t="str">
        <f aca="false">IF($A656="","",TEXT($A656,"MM"))</f>
        <v/>
      </c>
      <c r="G656" s="21" t="str">
        <f aca="false">IF($E656="","",IF($B656="Entrada",$E656,-$E656))</f>
        <v/>
      </c>
    </row>
    <row r="657" customFormat="false" ht="15" hidden="false" customHeight="false" outlineLevel="0" collapsed="false">
      <c r="A657" s="17"/>
      <c r="B657" s="18"/>
      <c r="C657" s="18"/>
      <c r="D657" s="18"/>
      <c r="E657" s="19"/>
      <c r="F657" s="20" t="str">
        <f aca="false">IF($A657="","",TEXT($A657,"MM"))</f>
        <v/>
      </c>
      <c r="G657" s="21" t="str">
        <f aca="false">IF($E657="","",IF($B657="Entrada",$E657,-$E657))</f>
        <v/>
      </c>
    </row>
    <row r="658" customFormat="false" ht="15" hidden="false" customHeight="false" outlineLevel="0" collapsed="false">
      <c r="A658" s="17"/>
      <c r="B658" s="18"/>
      <c r="C658" s="18"/>
      <c r="D658" s="18"/>
      <c r="E658" s="19"/>
      <c r="F658" s="20" t="str">
        <f aca="false">IF($A658="","",TEXT($A658,"MM"))</f>
        <v/>
      </c>
      <c r="G658" s="21" t="str">
        <f aca="false">IF($E658="","",IF($B658="Entrada",$E658,-$E658))</f>
        <v/>
      </c>
    </row>
    <row r="659" customFormat="false" ht="15" hidden="false" customHeight="false" outlineLevel="0" collapsed="false">
      <c r="A659" s="17"/>
      <c r="B659" s="18"/>
      <c r="C659" s="18"/>
      <c r="D659" s="18"/>
      <c r="E659" s="19"/>
      <c r="F659" s="20" t="str">
        <f aca="false">IF($A659="","",TEXT($A659,"MM"))</f>
        <v/>
      </c>
      <c r="G659" s="21" t="str">
        <f aca="false">IF($E659="","",IF($B659="Entrada",$E659,-$E659))</f>
        <v/>
      </c>
    </row>
    <row r="660" customFormat="false" ht="15" hidden="false" customHeight="false" outlineLevel="0" collapsed="false">
      <c r="A660" s="17"/>
      <c r="B660" s="18"/>
      <c r="C660" s="18"/>
      <c r="D660" s="18"/>
      <c r="E660" s="19"/>
      <c r="F660" s="20" t="str">
        <f aca="false">IF($A660="","",TEXT($A660,"MM"))</f>
        <v/>
      </c>
      <c r="G660" s="21" t="str">
        <f aca="false">IF($E660="","",IF($B660="Entrada",$E660,-$E660))</f>
        <v/>
      </c>
    </row>
    <row r="661" customFormat="false" ht="15" hidden="false" customHeight="false" outlineLevel="0" collapsed="false">
      <c r="A661" s="17"/>
      <c r="B661" s="18"/>
      <c r="C661" s="18"/>
      <c r="D661" s="18"/>
      <c r="E661" s="19"/>
      <c r="F661" s="20" t="str">
        <f aca="false">IF($A661="","",TEXT($A661,"MM"))</f>
        <v/>
      </c>
      <c r="G661" s="21" t="str">
        <f aca="false">IF($E661="","",IF($B661="Entrada",$E661,-$E661))</f>
        <v/>
      </c>
    </row>
    <row r="662" customFormat="false" ht="15" hidden="false" customHeight="false" outlineLevel="0" collapsed="false">
      <c r="A662" s="17"/>
      <c r="B662" s="18"/>
      <c r="C662" s="18"/>
      <c r="D662" s="18"/>
      <c r="E662" s="19"/>
      <c r="F662" s="20" t="str">
        <f aca="false">IF($A662="","",TEXT($A662,"MM"))</f>
        <v/>
      </c>
      <c r="G662" s="21" t="str">
        <f aca="false">IF($E662="","",IF($B662="Entrada",$E662,-$E662))</f>
        <v/>
      </c>
    </row>
    <row r="663" customFormat="false" ht="15" hidden="false" customHeight="false" outlineLevel="0" collapsed="false">
      <c r="A663" s="17"/>
      <c r="B663" s="18"/>
      <c r="C663" s="18"/>
      <c r="D663" s="18"/>
      <c r="E663" s="19"/>
      <c r="F663" s="20" t="str">
        <f aca="false">IF($A663="","",TEXT($A663,"MM"))</f>
        <v/>
      </c>
      <c r="G663" s="21" t="str">
        <f aca="false">IF($E663="","",IF($B663="Entrada",$E663,-$E663))</f>
        <v/>
      </c>
    </row>
    <row r="664" customFormat="false" ht="15" hidden="false" customHeight="false" outlineLevel="0" collapsed="false">
      <c r="A664" s="17"/>
      <c r="B664" s="18"/>
      <c r="C664" s="18"/>
      <c r="D664" s="18"/>
      <c r="E664" s="19"/>
      <c r="F664" s="20" t="str">
        <f aca="false">IF($A664="","",TEXT($A664,"MM"))</f>
        <v/>
      </c>
      <c r="G664" s="21" t="str">
        <f aca="false">IF($E664="","",IF($B664="Entrada",$E664,-$E664))</f>
        <v/>
      </c>
    </row>
    <row r="665" customFormat="false" ht="15" hidden="false" customHeight="false" outlineLevel="0" collapsed="false">
      <c r="A665" s="17"/>
      <c r="B665" s="18"/>
      <c r="C665" s="18"/>
      <c r="D665" s="18"/>
      <c r="E665" s="19"/>
      <c r="F665" s="20" t="str">
        <f aca="false">IF($A665="","",TEXT($A665,"MM"))</f>
        <v/>
      </c>
      <c r="G665" s="21" t="str">
        <f aca="false">IF($E665="","",IF($B665="Entrada",$E665,-$E665))</f>
        <v/>
      </c>
    </row>
    <row r="666" customFormat="false" ht="15" hidden="false" customHeight="false" outlineLevel="0" collapsed="false">
      <c r="A666" s="17"/>
      <c r="B666" s="18"/>
      <c r="C666" s="18"/>
      <c r="D666" s="18"/>
      <c r="E666" s="19"/>
      <c r="F666" s="20" t="str">
        <f aca="false">IF($A666="","",TEXT($A666,"MM"))</f>
        <v/>
      </c>
      <c r="G666" s="21" t="str">
        <f aca="false">IF($E666="","",IF($B666="Entrada",$E666,-$E666))</f>
        <v/>
      </c>
    </row>
    <row r="667" customFormat="false" ht="15" hidden="false" customHeight="false" outlineLevel="0" collapsed="false">
      <c r="A667" s="17"/>
      <c r="B667" s="18"/>
      <c r="C667" s="18"/>
      <c r="D667" s="18"/>
      <c r="E667" s="19"/>
      <c r="F667" s="20" t="str">
        <f aca="false">IF($A667="","",TEXT($A667,"MM"))</f>
        <v/>
      </c>
      <c r="G667" s="21" t="str">
        <f aca="false">IF($E667="","",IF($B667="Entrada",$E667,-$E667))</f>
        <v/>
      </c>
    </row>
    <row r="668" customFormat="false" ht="15" hidden="false" customHeight="false" outlineLevel="0" collapsed="false">
      <c r="A668" s="17"/>
      <c r="B668" s="18"/>
      <c r="C668" s="18"/>
      <c r="D668" s="18"/>
      <c r="E668" s="19"/>
      <c r="F668" s="20" t="str">
        <f aca="false">IF($A668="","",TEXT($A668,"MM"))</f>
        <v/>
      </c>
      <c r="G668" s="21" t="str">
        <f aca="false">IF($E668="","",IF($B668="Entrada",$E668,-$E668))</f>
        <v/>
      </c>
    </row>
    <row r="669" customFormat="false" ht="15" hidden="false" customHeight="false" outlineLevel="0" collapsed="false">
      <c r="A669" s="17"/>
      <c r="B669" s="18"/>
      <c r="C669" s="18"/>
      <c r="D669" s="18"/>
      <c r="E669" s="19"/>
      <c r="F669" s="20" t="str">
        <f aca="false">IF($A669="","",TEXT($A669,"MM"))</f>
        <v/>
      </c>
      <c r="G669" s="21" t="str">
        <f aca="false">IF($E669="","",IF($B669="Entrada",$E669,-$E669))</f>
        <v/>
      </c>
    </row>
    <row r="670" customFormat="false" ht="15" hidden="false" customHeight="false" outlineLevel="0" collapsed="false">
      <c r="A670" s="17"/>
      <c r="B670" s="18"/>
      <c r="C670" s="18"/>
      <c r="D670" s="18"/>
      <c r="E670" s="19"/>
      <c r="F670" s="20" t="str">
        <f aca="false">IF($A670="","",TEXT($A670,"MM"))</f>
        <v/>
      </c>
      <c r="G670" s="21" t="str">
        <f aca="false">IF($E670="","",IF($B670="Entrada",$E670,-$E670))</f>
        <v/>
      </c>
    </row>
    <row r="671" customFormat="false" ht="15" hidden="false" customHeight="false" outlineLevel="0" collapsed="false">
      <c r="A671" s="17"/>
      <c r="B671" s="18"/>
      <c r="C671" s="18"/>
      <c r="D671" s="18"/>
      <c r="E671" s="19"/>
      <c r="F671" s="20" t="str">
        <f aca="false">IF($A671="","",TEXT($A671,"MM"))</f>
        <v/>
      </c>
      <c r="G671" s="21" t="str">
        <f aca="false">IF($E671="","",IF($B671="Entrada",$E671,-$E671))</f>
        <v/>
      </c>
    </row>
    <row r="672" customFormat="false" ht="15" hidden="false" customHeight="false" outlineLevel="0" collapsed="false">
      <c r="A672" s="17"/>
      <c r="B672" s="18"/>
      <c r="C672" s="18"/>
      <c r="D672" s="18"/>
      <c r="E672" s="19"/>
      <c r="F672" s="20" t="str">
        <f aca="false">IF($A672="","",TEXT($A672,"MM"))</f>
        <v/>
      </c>
      <c r="G672" s="21" t="str">
        <f aca="false">IF($E672="","",IF($B672="Entrada",$E672,-$E672))</f>
        <v/>
      </c>
    </row>
    <row r="673" customFormat="false" ht="15" hidden="false" customHeight="false" outlineLevel="0" collapsed="false">
      <c r="A673" s="17"/>
      <c r="B673" s="18"/>
      <c r="C673" s="18"/>
      <c r="D673" s="18"/>
      <c r="E673" s="19"/>
      <c r="F673" s="20" t="str">
        <f aca="false">IF($A673="","",TEXT($A673,"MM"))</f>
        <v/>
      </c>
      <c r="G673" s="21" t="str">
        <f aca="false">IF($E673="","",IF($B673="Entrada",$E673,-$E673))</f>
        <v/>
      </c>
    </row>
    <row r="674" customFormat="false" ht="15" hidden="false" customHeight="false" outlineLevel="0" collapsed="false">
      <c r="A674" s="17"/>
      <c r="B674" s="18"/>
      <c r="C674" s="18"/>
      <c r="D674" s="18"/>
      <c r="E674" s="19"/>
      <c r="F674" s="20" t="str">
        <f aca="false">IF($A674="","",TEXT($A674,"MM"))</f>
        <v/>
      </c>
      <c r="G674" s="21" t="str">
        <f aca="false">IF($E674="","",IF($B674="Entrada",$E674,-$E674))</f>
        <v/>
      </c>
    </row>
    <row r="675" customFormat="false" ht="15" hidden="false" customHeight="false" outlineLevel="0" collapsed="false">
      <c r="A675" s="17"/>
      <c r="B675" s="18"/>
      <c r="C675" s="18"/>
      <c r="D675" s="18"/>
      <c r="E675" s="19"/>
      <c r="F675" s="20" t="str">
        <f aca="false">IF($A675="","",TEXT($A675,"MM"))</f>
        <v/>
      </c>
      <c r="G675" s="21" t="str">
        <f aca="false">IF($E675="","",IF($B675="Entrada",$E675,-$E675))</f>
        <v/>
      </c>
    </row>
    <row r="676" customFormat="false" ht="15" hidden="false" customHeight="false" outlineLevel="0" collapsed="false">
      <c r="A676" s="17"/>
      <c r="B676" s="18"/>
      <c r="C676" s="18"/>
      <c r="D676" s="18"/>
      <c r="E676" s="19"/>
      <c r="F676" s="20" t="str">
        <f aca="false">IF($A676="","",TEXT($A676,"MM"))</f>
        <v/>
      </c>
      <c r="G676" s="21" t="str">
        <f aca="false">IF($E676="","",IF($B676="Entrada",$E676,-$E676))</f>
        <v/>
      </c>
    </row>
    <row r="677" customFormat="false" ht="15" hidden="false" customHeight="false" outlineLevel="0" collapsed="false">
      <c r="A677" s="17"/>
      <c r="B677" s="18"/>
      <c r="C677" s="18"/>
      <c r="D677" s="18"/>
      <c r="E677" s="19"/>
      <c r="F677" s="20" t="str">
        <f aca="false">IF($A677="","",TEXT($A677,"MM"))</f>
        <v/>
      </c>
      <c r="G677" s="21" t="str">
        <f aca="false">IF($E677="","",IF($B677="Entrada",$E677,-$E677))</f>
        <v/>
      </c>
    </row>
    <row r="678" customFormat="false" ht="15" hidden="false" customHeight="false" outlineLevel="0" collapsed="false">
      <c r="A678" s="17"/>
      <c r="B678" s="18"/>
      <c r="C678" s="18"/>
      <c r="D678" s="18"/>
      <c r="E678" s="19"/>
      <c r="F678" s="20" t="str">
        <f aca="false">IF($A678="","",TEXT($A678,"MM"))</f>
        <v/>
      </c>
      <c r="G678" s="21" t="str">
        <f aca="false">IF($E678="","",IF($B678="Entrada",$E678,-$E678))</f>
        <v/>
      </c>
    </row>
    <row r="679" customFormat="false" ht="15" hidden="false" customHeight="false" outlineLevel="0" collapsed="false">
      <c r="A679" s="17"/>
      <c r="B679" s="18"/>
      <c r="C679" s="18"/>
      <c r="D679" s="18"/>
      <c r="E679" s="19"/>
      <c r="F679" s="20" t="str">
        <f aca="false">IF($A679="","",TEXT($A679,"MM"))</f>
        <v/>
      </c>
      <c r="G679" s="21" t="str">
        <f aca="false">IF($E679="","",IF($B679="Entrada",$E679,-$E679))</f>
        <v/>
      </c>
    </row>
    <row r="680" customFormat="false" ht="15" hidden="false" customHeight="false" outlineLevel="0" collapsed="false">
      <c r="A680" s="17"/>
      <c r="B680" s="18"/>
      <c r="C680" s="18"/>
      <c r="D680" s="18"/>
      <c r="E680" s="19"/>
      <c r="F680" s="20" t="str">
        <f aca="false">IF($A680="","",TEXT($A680,"MM"))</f>
        <v/>
      </c>
      <c r="G680" s="21" t="str">
        <f aca="false">IF($E680="","",IF($B680="Entrada",$E680,-$E680))</f>
        <v/>
      </c>
    </row>
    <row r="681" customFormat="false" ht="15" hidden="false" customHeight="false" outlineLevel="0" collapsed="false">
      <c r="A681" s="17"/>
      <c r="B681" s="18"/>
      <c r="C681" s="18"/>
      <c r="D681" s="18"/>
      <c r="E681" s="19"/>
      <c r="F681" s="20" t="str">
        <f aca="false">IF($A681="","",TEXT($A681,"MM"))</f>
        <v/>
      </c>
      <c r="G681" s="21" t="str">
        <f aca="false">IF($E681="","",IF($B681="Entrada",$E681,-$E681))</f>
        <v/>
      </c>
    </row>
    <row r="682" customFormat="false" ht="15" hidden="false" customHeight="false" outlineLevel="0" collapsed="false">
      <c r="A682" s="17"/>
      <c r="B682" s="18"/>
      <c r="C682" s="18"/>
      <c r="D682" s="18"/>
      <c r="E682" s="19"/>
      <c r="F682" s="20" t="str">
        <f aca="false">IF($A682="","",TEXT($A682,"MM"))</f>
        <v/>
      </c>
      <c r="G682" s="21" t="str">
        <f aca="false">IF($E682="","",IF($B682="Entrada",$E682,-$E682))</f>
        <v/>
      </c>
    </row>
    <row r="683" customFormat="false" ht="15" hidden="false" customHeight="false" outlineLevel="0" collapsed="false">
      <c r="A683" s="17"/>
      <c r="B683" s="18"/>
      <c r="C683" s="18"/>
      <c r="D683" s="18"/>
      <c r="E683" s="19"/>
      <c r="F683" s="20" t="str">
        <f aca="false">IF($A683="","",TEXT($A683,"MM"))</f>
        <v/>
      </c>
      <c r="G683" s="21" t="str">
        <f aca="false">IF($E683="","",IF($B683="Entrada",$E683,-$E683))</f>
        <v/>
      </c>
    </row>
    <row r="684" customFormat="false" ht="15" hidden="false" customHeight="false" outlineLevel="0" collapsed="false">
      <c r="A684" s="17"/>
      <c r="B684" s="18"/>
      <c r="C684" s="18"/>
      <c r="D684" s="18"/>
      <c r="E684" s="19"/>
      <c r="F684" s="20" t="str">
        <f aca="false">IF($A684="","",TEXT($A684,"MM"))</f>
        <v/>
      </c>
      <c r="G684" s="21" t="str">
        <f aca="false">IF($E684="","",IF($B684="Entrada",$E684,-$E684))</f>
        <v/>
      </c>
    </row>
    <row r="685" customFormat="false" ht="15" hidden="false" customHeight="false" outlineLevel="0" collapsed="false">
      <c r="A685" s="17"/>
      <c r="B685" s="18"/>
      <c r="C685" s="18"/>
      <c r="D685" s="18"/>
      <c r="E685" s="19"/>
      <c r="F685" s="20" t="str">
        <f aca="false">IF($A685="","",TEXT($A685,"MM"))</f>
        <v/>
      </c>
      <c r="G685" s="21" t="str">
        <f aca="false">IF($E685="","",IF($B685="Entrada",$E685,-$E685))</f>
        <v/>
      </c>
    </row>
    <row r="686" customFormat="false" ht="15" hidden="false" customHeight="false" outlineLevel="0" collapsed="false">
      <c r="A686" s="17"/>
      <c r="B686" s="18"/>
      <c r="C686" s="18"/>
      <c r="D686" s="18"/>
      <c r="E686" s="19"/>
      <c r="F686" s="20" t="str">
        <f aca="false">IF($A686="","",TEXT($A686,"MM"))</f>
        <v/>
      </c>
      <c r="G686" s="21" t="str">
        <f aca="false">IF($E686="","",IF($B686="Entrada",$E686,-$E686))</f>
        <v/>
      </c>
    </row>
    <row r="687" customFormat="false" ht="15" hidden="false" customHeight="false" outlineLevel="0" collapsed="false">
      <c r="A687" s="17"/>
      <c r="B687" s="18"/>
      <c r="C687" s="18"/>
      <c r="D687" s="18"/>
      <c r="E687" s="19"/>
      <c r="F687" s="20" t="str">
        <f aca="false">IF($A687="","",TEXT($A687,"MM"))</f>
        <v/>
      </c>
      <c r="G687" s="21" t="str">
        <f aca="false">IF($E687="","",IF($B687="Entrada",$E687,-$E687))</f>
        <v/>
      </c>
    </row>
    <row r="688" customFormat="false" ht="15" hidden="false" customHeight="false" outlineLevel="0" collapsed="false">
      <c r="A688" s="17"/>
      <c r="B688" s="18"/>
      <c r="C688" s="18"/>
      <c r="D688" s="18"/>
      <c r="E688" s="19"/>
      <c r="F688" s="20" t="str">
        <f aca="false">IF($A688="","",TEXT($A688,"MM"))</f>
        <v/>
      </c>
      <c r="G688" s="21" t="str">
        <f aca="false">IF($E688="","",IF($B688="Entrada",$E688,-$E688))</f>
        <v/>
      </c>
    </row>
    <row r="689" customFormat="false" ht="15" hidden="false" customHeight="false" outlineLevel="0" collapsed="false">
      <c r="A689" s="17"/>
      <c r="B689" s="18"/>
      <c r="C689" s="18"/>
      <c r="D689" s="18"/>
      <c r="E689" s="19"/>
      <c r="F689" s="20" t="str">
        <f aca="false">IF($A689="","",TEXT($A689,"MM"))</f>
        <v/>
      </c>
      <c r="G689" s="21" t="str">
        <f aca="false">IF($E689="","",IF($B689="Entrada",$E689,-$E689))</f>
        <v/>
      </c>
    </row>
    <row r="690" customFormat="false" ht="15" hidden="false" customHeight="false" outlineLevel="0" collapsed="false">
      <c r="A690" s="17"/>
      <c r="B690" s="18"/>
      <c r="C690" s="18"/>
      <c r="D690" s="18"/>
      <c r="E690" s="19"/>
      <c r="F690" s="20" t="str">
        <f aca="false">IF($A690="","",TEXT($A690,"MM"))</f>
        <v/>
      </c>
      <c r="G690" s="21" t="str">
        <f aca="false">IF($E690="","",IF($B690="Entrada",$E690,-$E690))</f>
        <v/>
      </c>
    </row>
    <row r="691" customFormat="false" ht="15" hidden="false" customHeight="false" outlineLevel="0" collapsed="false">
      <c r="A691" s="17"/>
      <c r="B691" s="18"/>
      <c r="C691" s="18"/>
      <c r="D691" s="18"/>
      <c r="E691" s="19"/>
      <c r="F691" s="20" t="str">
        <f aca="false">IF($A691="","",TEXT($A691,"MM"))</f>
        <v/>
      </c>
      <c r="G691" s="21" t="str">
        <f aca="false">IF($E691="","",IF($B691="Entrada",$E691,-$E691))</f>
        <v/>
      </c>
    </row>
    <row r="692" customFormat="false" ht="15" hidden="false" customHeight="false" outlineLevel="0" collapsed="false">
      <c r="A692" s="17"/>
      <c r="B692" s="18"/>
      <c r="C692" s="18"/>
      <c r="D692" s="18"/>
      <c r="E692" s="19"/>
      <c r="F692" s="20" t="str">
        <f aca="false">IF($A692="","",TEXT($A692,"MM"))</f>
        <v/>
      </c>
      <c r="G692" s="21" t="str">
        <f aca="false">IF($E692="","",IF($B692="Entrada",$E692,-$E692))</f>
        <v/>
      </c>
    </row>
    <row r="693" customFormat="false" ht="15" hidden="false" customHeight="false" outlineLevel="0" collapsed="false">
      <c r="A693" s="17"/>
      <c r="B693" s="18"/>
      <c r="C693" s="18"/>
      <c r="D693" s="18"/>
      <c r="E693" s="19"/>
      <c r="F693" s="20" t="str">
        <f aca="false">IF($A693="","",TEXT($A693,"MM"))</f>
        <v/>
      </c>
      <c r="G693" s="21" t="str">
        <f aca="false">IF($E693="","",IF($B693="Entrada",$E693,-$E693))</f>
        <v/>
      </c>
    </row>
    <row r="694" customFormat="false" ht="15" hidden="false" customHeight="false" outlineLevel="0" collapsed="false">
      <c r="A694" s="17"/>
      <c r="B694" s="18"/>
      <c r="C694" s="18"/>
      <c r="D694" s="18"/>
      <c r="E694" s="19"/>
      <c r="F694" s="20" t="str">
        <f aca="false">IF($A694="","",TEXT($A694,"MM"))</f>
        <v/>
      </c>
      <c r="G694" s="21" t="str">
        <f aca="false">IF($E694="","",IF($B694="Entrada",$E694,-$E694))</f>
        <v/>
      </c>
    </row>
    <row r="695" customFormat="false" ht="15" hidden="false" customHeight="false" outlineLevel="0" collapsed="false">
      <c r="A695" s="17"/>
      <c r="B695" s="18"/>
      <c r="C695" s="18"/>
      <c r="D695" s="18"/>
      <c r="E695" s="19"/>
      <c r="F695" s="20" t="str">
        <f aca="false">IF($A695="","",TEXT($A695,"MM"))</f>
        <v/>
      </c>
      <c r="G695" s="21" t="str">
        <f aca="false">IF($E695="","",IF($B695="Entrada",$E695,-$E695))</f>
        <v/>
      </c>
    </row>
    <row r="696" customFormat="false" ht="15" hidden="false" customHeight="false" outlineLevel="0" collapsed="false">
      <c r="A696" s="17"/>
      <c r="B696" s="18"/>
      <c r="C696" s="18"/>
      <c r="D696" s="18"/>
      <c r="E696" s="19"/>
      <c r="F696" s="20" t="str">
        <f aca="false">IF($A696="","",TEXT($A696,"MM"))</f>
        <v/>
      </c>
      <c r="G696" s="21" t="str">
        <f aca="false">IF($E696="","",IF($B696="Entrada",$E696,-$E696))</f>
        <v/>
      </c>
    </row>
    <row r="697" customFormat="false" ht="15" hidden="false" customHeight="false" outlineLevel="0" collapsed="false">
      <c r="A697" s="17"/>
      <c r="B697" s="18"/>
      <c r="C697" s="18"/>
      <c r="D697" s="18"/>
      <c r="E697" s="19"/>
      <c r="F697" s="20" t="str">
        <f aca="false">IF($A697="","",TEXT($A697,"MM"))</f>
        <v/>
      </c>
      <c r="G697" s="21" t="str">
        <f aca="false">IF($E697="","",IF($B697="Entrada",$E697,-$E697))</f>
        <v/>
      </c>
    </row>
    <row r="698" customFormat="false" ht="15" hidden="false" customHeight="false" outlineLevel="0" collapsed="false">
      <c r="A698" s="17"/>
      <c r="B698" s="18"/>
      <c r="C698" s="18"/>
      <c r="D698" s="18"/>
      <c r="E698" s="19"/>
      <c r="F698" s="20" t="str">
        <f aca="false">IF($A698="","",TEXT($A698,"MM"))</f>
        <v/>
      </c>
      <c r="G698" s="21" t="str">
        <f aca="false">IF($E698="","",IF($B698="Entrada",$E698,-$E698))</f>
        <v/>
      </c>
    </row>
    <row r="699" customFormat="false" ht="15" hidden="false" customHeight="false" outlineLevel="0" collapsed="false">
      <c r="A699" s="17"/>
      <c r="B699" s="18"/>
      <c r="C699" s="18"/>
      <c r="D699" s="18"/>
      <c r="E699" s="19"/>
      <c r="F699" s="20" t="str">
        <f aca="false">IF($A699="","",TEXT($A699,"MM"))</f>
        <v/>
      </c>
      <c r="G699" s="21" t="str">
        <f aca="false">IF($E699="","",IF($B699="Entrada",$E699,-$E699))</f>
        <v/>
      </c>
    </row>
    <row r="700" customFormat="false" ht="15" hidden="false" customHeight="false" outlineLevel="0" collapsed="false">
      <c r="A700" s="17"/>
      <c r="B700" s="18"/>
      <c r="C700" s="18"/>
      <c r="D700" s="18"/>
      <c r="E700" s="19"/>
      <c r="F700" s="20" t="str">
        <f aca="false">IF($A700="","",TEXT($A700,"MM"))</f>
        <v/>
      </c>
      <c r="G700" s="21" t="str">
        <f aca="false">IF($E700="","",IF($B700="Entrada",$E700,-$E700))</f>
        <v/>
      </c>
    </row>
    <row r="701" customFormat="false" ht="15" hidden="false" customHeight="false" outlineLevel="0" collapsed="false">
      <c r="A701" s="17"/>
      <c r="B701" s="18"/>
      <c r="C701" s="18"/>
      <c r="D701" s="18"/>
      <c r="E701" s="19"/>
      <c r="F701" s="20" t="str">
        <f aca="false">IF($A701="","",TEXT($A701,"MM"))</f>
        <v/>
      </c>
      <c r="G701" s="21" t="str">
        <f aca="false">IF($E701="","",IF($B701="Entrada",$E701,-$E701))</f>
        <v/>
      </c>
    </row>
    <row r="702" customFormat="false" ht="15" hidden="false" customHeight="false" outlineLevel="0" collapsed="false">
      <c r="A702" s="17"/>
      <c r="B702" s="18"/>
      <c r="C702" s="18"/>
      <c r="D702" s="18"/>
      <c r="E702" s="19"/>
      <c r="F702" s="20" t="str">
        <f aca="false">IF($A702="","",TEXT($A702,"MM"))</f>
        <v/>
      </c>
      <c r="G702" s="21" t="str">
        <f aca="false">IF($E702="","",IF($B702="Entrada",$E702,-$E702))</f>
        <v/>
      </c>
    </row>
    <row r="703" customFormat="false" ht="15" hidden="false" customHeight="false" outlineLevel="0" collapsed="false">
      <c r="A703" s="17"/>
      <c r="B703" s="18"/>
      <c r="C703" s="18"/>
      <c r="D703" s="18"/>
      <c r="E703" s="19"/>
      <c r="F703" s="20" t="str">
        <f aca="false">IF($A703="","",TEXT($A703,"MM"))</f>
        <v/>
      </c>
      <c r="G703" s="21" t="str">
        <f aca="false">IF($E703="","",IF($B703="Entrada",$E703,-$E703))</f>
        <v/>
      </c>
    </row>
    <row r="704" customFormat="false" ht="15" hidden="false" customHeight="false" outlineLevel="0" collapsed="false">
      <c r="A704" s="17"/>
      <c r="B704" s="18"/>
      <c r="C704" s="18"/>
      <c r="D704" s="18"/>
      <c r="E704" s="19"/>
      <c r="F704" s="20" t="str">
        <f aca="false">IF($A704="","",TEXT($A704,"MM"))</f>
        <v/>
      </c>
      <c r="G704" s="21" t="str">
        <f aca="false">IF($E704="","",IF($B704="Entrada",$E704,-$E704))</f>
        <v/>
      </c>
    </row>
    <row r="705" customFormat="false" ht="15" hidden="false" customHeight="false" outlineLevel="0" collapsed="false">
      <c r="A705" s="17"/>
      <c r="B705" s="18"/>
      <c r="C705" s="18"/>
      <c r="D705" s="18"/>
      <c r="E705" s="19"/>
      <c r="F705" s="20" t="str">
        <f aca="false">IF($A705="","",TEXT($A705,"MM"))</f>
        <v/>
      </c>
      <c r="G705" s="21" t="str">
        <f aca="false">IF($E705="","",IF($B705="Entrada",$E705,-$E705))</f>
        <v/>
      </c>
    </row>
    <row r="706" customFormat="false" ht="15" hidden="false" customHeight="false" outlineLevel="0" collapsed="false">
      <c r="A706" s="17"/>
      <c r="B706" s="18"/>
      <c r="C706" s="18"/>
      <c r="D706" s="18"/>
      <c r="E706" s="19"/>
      <c r="F706" s="20" t="str">
        <f aca="false">IF($A706="","",TEXT($A706,"MM"))</f>
        <v/>
      </c>
      <c r="G706" s="21" t="str">
        <f aca="false">IF($E706="","",IF($B706="Entrada",$E706,-$E706))</f>
        <v/>
      </c>
    </row>
    <row r="707" customFormat="false" ht="15" hidden="false" customHeight="false" outlineLevel="0" collapsed="false">
      <c r="A707" s="17"/>
      <c r="B707" s="18"/>
      <c r="C707" s="18"/>
      <c r="D707" s="18"/>
      <c r="E707" s="19"/>
      <c r="F707" s="20" t="str">
        <f aca="false">IF($A707="","",TEXT($A707,"MM"))</f>
        <v/>
      </c>
      <c r="G707" s="21" t="str">
        <f aca="false">IF($E707="","",IF($B707="Entrada",$E707,-$E707))</f>
        <v/>
      </c>
    </row>
    <row r="708" customFormat="false" ht="15" hidden="false" customHeight="false" outlineLevel="0" collapsed="false">
      <c r="A708" s="17"/>
      <c r="B708" s="18"/>
      <c r="C708" s="18"/>
      <c r="D708" s="18"/>
      <c r="E708" s="19"/>
      <c r="F708" s="20" t="str">
        <f aca="false">IF($A708="","",TEXT($A708,"MM"))</f>
        <v/>
      </c>
      <c r="G708" s="21" t="str">
        <f aca="false">IF($E708="","",IF($B708="Entrada",$E708,-$E708))</f>
        <v/>
      </c>
    </row>
    <row r="709" customFormat="false" ht="15" hidden="false" customHeight="false" outlineLevel="0" collapsed="false">
      <c r="A709" s="17"/>
      <c r="B709" s="18"/>
      <c r="C709" s="18"/>
      <c r="D709" s="18"/>
      <c r="E709" s="19"/>
      <c r="F709" s="20" t="str">
        <f aca="false">IF($A709="","",TEXT($A709,"MM"))</f>
        <v/>
      </c>
      <c r="G709" s="21" t="str">
        <f aca="false">IF($E709="","",IF($B709="Entrada",$E709,-$E709))</f>
        <v/>
      </c>
    </row>
    <row r="710" customFormat="false" ht="15" hidden="false" customHeight="false" outlineLevel="0" collapsed="false">
      <c r="A710" s="17"/>
      <c r="B710" s="18"/>
      <c r="C710" s="18"/>
      <c r="D710" s="18"/>
      <c r="E710" s="19"/>
      <c r="F710" s="20" t="str">
        <f aca="false">IF($A710="","",TEXT($A710,"MM"))</f>
        <v/>
      </c>
      <c r="G710" s="21" t="str">
        <f aca="false">IF($E710="","",IF($B710="Entrada",$E710,-$E710))</f>
        <v/>
      </c>
    </row>
    <row r="711" customFormat="false" ht="15" hidden="false" customHeight="false" outlineLevel="0" collapsed="false">
      <c r="A711" s="17"/>
      <c r="B711" s="18"/>
      <c r="C711" s="18"/>
      <c r="D711" s="18"/>
      <c r="E711" s="19"/>
      <c r="F711" s="20" t="str">
        <f aca="false">IF($A711="","",TEXT($A711,"MM"))</f>
        <v/>
      </c>
      <c r="G711" s="21" t="str">
        <f aca="false">IF($E711="","",IF($B711="Entrada",$E711,-$E711))</f>
        <v/>
      </c>
    </row>
    <row r="712" customFormat="false" ht="15" hidden="false" customHeight="false" outlineLevel="0" collapsed="false">
      <c r="A712" s="17"/>
      <c r="B712" s="18"/>
      <c r="C712" s="18"/>
      <c r="D712" s="18"/>
      <c r="E712" s="19"/>
      <c r="F712" s="20" t="str">
        <f aca="false">IF($A712="","",TEXT($A712,"MM"))</f>
        <v/>
      </c>
      <c r="G712" s="21" t="str">
        <f aca="false">IF($E712="","",IF($B712="Entrada",$E712,-$E712))</f>
        <v/>
      </c>
    </row>
    <row r="713" customFormat="false" ht="15" hidden="false" customHeight="false" outlineLevel="0" collapsed="false">
      <c r="A713" s="17"/>
      <c r="B713" s="18"/>
      <c r="C713" s="18"/>
      <c r="D713" s="18"/>
      <c r="E713" s="19"/>
      <c r="F713" s="20" t="str">
        <f aca="false">IF($A713="","",TEXT($A713,"MM"))</f>
        <v/>
      </c>
      <c r="G713" s="21" t="str">
        <f aca="false">IF($E713="","",IF($B713="Entrada",$E713,-$E713))</f>
        <v/>
      </c>
    </row>
    <row r="714" customFormat="false" ht="15" hidden="false" customHeight="false" outlineLevel="0" collapsed="false">
      <c r="A714" s="17"/>
      <c r="B714" s="18"/>
      <c r="C714" s="18"/>
      <c r="D714" s="18"/>
      <c r="E714" s="19"/>
      <c r="F714" s="20" t="str">
        <f aca="false">IF($A714="","",TEXT($A714,"MM"))</f>
        <v/>
      </c>
      <c r="G714" s="21" t="str">
        <f aca="false">IF($E714="","",IF($B714="Entrada",$E714,-$E714))</f>
        <v/>
      </c>
    </row>
    <row r="715" customFormat="false" ht="15" hidden="false" customHeight="false" outlineLevel="0" collapsed="false">
      <c r="A715" s="17"/>
      <c r="B715" s="18"/>
      <c r="C715" s="18"/>
      <c r="D715" s="18"/>
      <c r="E715" s="19"/>
      <c r="F715" s="20" t="str">
        <f aca="false">IF($A715="","",TEXT($A715,"MM"))</f>
        <v/>
      </c>
      <c r="G715" s="21" t="str">
        <f aca="false">IF($E715="","",IF($B715="Entrada",$E715,-$E715))</f>
        <v/>
      </c>
    </row>
    <row r="716" customFormat="false" ht="15" hidden="false" customHeight="false" outlineLevel="0" collapsed="false">
      <c r="A716" s="17"/>
      <c r="B716" s="18"/>
      <c r="C716" s="18"/>
      <c r="D716" s="18"/>
      <c r="E716" s="19"/>
      <c r="F716" s="20" t="str">
        <f aca="false">IF($A716="","",TEXT($A716,"MM"))</f>
        <v/>
      </c>
      <c r="G716" s="21" t="str">
        <f aca="false">IF($E716="","",IF($B716="Entrada",$E716,-$E716))</f>
        <v/>
      </c>
    </row>
    <row r="717" customFormat="false" ht="15" hidden="false" customHeight="false" outlineLevel="0" collapsed="false">
      <c r="A717" s="17"/>
      <c r="B717" s="18"/>
      <c r="C717" s="18"/>
      <c r="D717" s="18"/>
      <c r="E717" s="19"/>
      <c r="F717" s="20" t="str">
        <f aca="false">IF($A717="","",TEXT($A717,"MM"))</f>
        <v/>
      </c>
      <c r="G717" s="21" t="str">
        <f aca="false">IF($E717="","",IF($B717="Entrada",$E717,-$E717))</f>
        <v/>
      </c>
    </row>
    <row r="718" customFormat="false" ht="15" hidden="false" customHeight="false" outlineLevel="0" collapsed="false">
      <c r="A718" s="17"/>
      <c r="B718" s="18"/>
      <c r="C718" s="18"/>
      <c r="D718" s="18"/>
      <c r="E718" s="19"/>
      <c r="F718" s="20" t="str">
        <f aca="false">IF($A718="","",TEXT($A718,"MM"))</f>
        <v/>
      </c>
      <c r="G718" s="21" t="str">
        <f aca="false">IF($E718="","",IF($B718="Entrada",$E718,-$E718))</f>
        <v/>
      </c>
    </row>
    <row r="719" customFormat="false" ht="15" hidden="false" customHeight="false" outlineLevel="0" collapsed="false">
      <c r="A719" s="17"/>
      <c r="B719" s="18"/>
      <c r="C719" s="18"/>
      <c r="D719" s="18"/>
      <c r="E719" s="19"/>
      <c r="F719" s="20" t="str">
        <f aca="false">IF($A719="","",TEXT($A719,"MM"))</f>
        <v/>
      </c>
      <c r="G719" s="21" t="str">
        <f aca="false">IF($E719="","",IF($B719="Entrada",$E719,-$E719))</f>
        <v/>
      </c>
    </row>
    <row r="720" customFormat="false" ht="15" hidden="false" customHeight="false" outlineLevel="0" collapsed="false">
      <c r="A720" s="17"/>
      <c r="B720" s="18"/>
      <c r="C720" s="18"/>
      <c r="D720" s="18"/>
      <c r="E720" s="19"/>
      <c r="F720" s="20" t="str">
        <f aca="false">IF($A720="","",TEXT($A720,"MM"))</f>
        <v/>
      </c>
      <c r="G720" s="21" t="str">
        <f aca="false">IF($E720="","",IF($B720="Entrada",$E720,-$E720))</f>
        <v/>
      </c>
    </row>
    <row r="721" customFormat="false" ht="15" hidden="false" customHeight="false" outlineLevel="0" collapsed="false">
      <c r="A721" s="17"/>
      <c r="B721" s="18"/>
      <c r="C721" s="18"/>
      <c r="D721" s="18"/>
      <c r="E721" s="19"/>
      <c r="F721" s="20" t="str">
        <f aca="false">IF($A721="","",TEXT($A721,"MM"))</f>
        <v/>
      </c>
      <c r="G721" s="21" t="str">
        <f aca="false">IF($E721="","",IF($B721="Entrada",$E721,-$E721))</f>
        <v/>
      </c>
    </row>
    <row r="722" customFormat="false" ht="15" hidden="false" customHeight="false" outlineLevel="0" collapsed="false">
      <c r="A722" s="17"/>
      <c r="B722" s="18"/>
      <c r="C722" s="18"/>
      <c r="D722" s="18"/>
      <c r="E722" s="19"/>
      <c r="F722" s="20" t="str">
        <f aca="false">IF($A722="","",TEXT($A722,"MM"))</f>
        <v/>
      </c>
      <c r="G722" s="21" t="str">
        <f aca="false">IF($E722="","",IF($B722="Entrada",$E722,-$E722))</f>
        <v/>
      </c>
    </row>
    <row r="723" customFormat="false" ht="15" hidden="false" customHeight="false" outlineLevel="0" collapsed="false">
      <c r="A723" s="17"/>
      <c r="B723" s="18"/>
      <c r="C723" s="18"/>
      <c r="D723" s="18"/>
      <c r="E723" s="19"/>
      <c r="F723" s="20" t="str">
        <f aca="false">IF($A723="","",TEXT($A723,"MM"))</f>
        <v/>
      </c>
      <c r="G723" s="21" t="str">
        <f aca="false">IF($E723="","",IF($B723="Entrada",$E723,-$E723))</f>
        <v/>
      </c>
    </row>
    <row r="724" customFormat="false" ht="15" hidden="false" customHeight="false" outlineLevel="0" collapsed="false">
      <c r="A724" s="17"/>
      <c r="B724" s="18"/>
      <c r="C724" s="18"/>
      <c r="D724" s="18"/>
      <c r="E724" s="19"/>
      <c r="F724" s="20" t="str">
        <f aca="false">IF($A724="","",TEXT($A724,"MM"))</f>
        <v/>
      </c>
      <c r="G724" s="21" t="str">
        <f aca="false">IF($E724="","",IF($B724="Entrada",$E724,-$E724))</f>
        <v/>
      </c>
    </row>
    <row r="725" customFormat="false" ht="15" hidden="false" customHeight="false" outlineLevel="0" collapsed="false">
      <c r="A725" s="17"/>
      <c r="B725" s="18"/>
      <c r="C725" s="18"/>
      <c r="D725" s="18"/>
      <c r="E725" s="19"/>
      <c r="F725" s="20" t="str">
        <f aca="false">IF($A725="","",TEXT($A725,"MM"))</f>
        <v/>
      </c>
      <c r="G725" s="21" t="str">
        <f aca="false">IF($E725="","",IF($B725="Entrada",$E725,-$E725))</f>
        <v/>
      </c>
    </row>
    <row r="726" customFormat="false" ht="15" hidden="false" customHeight="false" outlineLevel="0" collapsed="false">
      <c r="A726" s="17"/>
      <c r="B726" s="18"/>
      <c r="C726" s="18"/>
      <c r="D726" s="18"/>
      <c r="E726" s="19"/>
      <c r="F726" s="20" t="str">
        <f aca="false">IF($A726="","",TEXT($A726,"MM"))</f>
        <v/>
      </c>
      <c r="G726" s="21" t="str">
        <f aca="false">IF($E726="","",IF($B726="Entrada",$E726,-$E726))</f>
        <v/>
      </c>
    </row>
    <row r="727" customFormat="false" ht="15" hidden="false" customHeight="false" outlineLevel="0" collapsed="false">
      <c r="A727" s="17"/>
      <c r="B727" s="18"/>
      <c r="C727" s="18"/>
      <c r="D727" s="18"/>
      <c r="E727" s="19"/>
      <c r="F727" s="20" t="str">
        <f aca="false">IF($A727="","",TEXT($A727,"MM"))</f>
        <v/>
      </c>
      <c r="G727" s="21" t="str">
        <f aca="false">IF($E727="","",IF($B727="Entrada",$E727,-$E727))</f>
        <v/>
      </c>
    </row>
    <row r="728" customFormat="false" ht="15" hidden="false" customHeight="false" outlineLevel="0" collapsed="false">
      <c r="A728" s="17"/>
      <c r="B728" s="18"/>
      <c r="C728" s="18"/>
      <c r="D728" s="18"/>
      <c r="E728" s="19"/>
      <c r="F728" s="20" t="str">
        <f aca="false">IF($A728="","",TEXT($A728,"MM"))</f>
        <v/>
      </c>
      <c r="G728" s="21" t="str">
        <f aca="false">IF($E728="","",IF($B728="Entrada",$E728,-$E728))</f>
        <v/>
      </c>
    </row>
    <row r="729" customFormat="false" ht="15" hidden="false" customHeight="false" outlineLevel="0" collapsed="false">
      <c r="A729" s="17"/>
      <c r="B729" s="18"/>
      <c r="C729" s="18"/>
      <c r="D729" s="18"/>
      <c r="E729" s="19"/>
      <c r="F729" s="20" t="str">
        <f aca="false">IF($A729="","",TEXT($A729,"MM"))</f>
        <v/>
      </c>
      <c r="G729" s="21" t="str">
        <f aca="false">IF($E729="","",IF($B729="Entrada",$E729,-$E729))</f>
        <v/>
      </c>
    </row>
    <row r="730" customFormat="false" ht="15" hidden="false" customHeight="false" outlineLevel="0" collapsed="false">
      <c r="A730" s="17"/>
      <c r="B730" s="18"/>
      <c r="C730" s="18"/>
      <c r="D730" s="18"/>
      <c r="E730" s="19"/>
      <c r="F730" s="20" t="str">
        <f aca="false">IF($A730="","",TEXT($A730,"MM"))</f>
        <v/>
      </c>
      <c r="G730" s="21" t="str">
        <f aca="false">IF($E730="","",IF($B730="Entrada",$E730,-$E730))</f>
        <v/>
      </c>
    </row>
    <row r="731" customFormat="false" ht="15" hidden="false" customHeight="false" outlineLevel="0" collapsed="false">
      <c r="A731" s="17"/>
      <c r="B731" s="18"/>
      <c r="C731" s="18"/>
      <c r="D731" s="18"/>
      <c r="E731" s="19"/>
      <c r="F731" s="20" t="str">
        <f aca="false">IF($A731="","",TEXT($A731,"MM"))</f>
        <v/>
      </c>
      <c r="G731" s="21" t="str">
        <f aca="false">IF($E731="","",IF($B731="Entrada",$E731,-$E731))</f>
        <v/>
      </c>
    </row>
    <row r="732" customFormat="false" ht="15" hidden="false" customHeight="false" outlineLevel="0" collapsed="false">
      <c r="A732" s="17"/>
      <c r="B732" s="18"/>
      <c r="C732" s="18"/>
      <c r="D732" s="18"/>
      <c r="E732" s="19"/>
      <c r="F732" s="20" t="str">
        <f aca="false">IF($A732="","",TEXT($A732,"MM"))</f>
        <v/>
      </c>
      <c r="G732" s="21" t="str">
        <f aca="false">IF($E732="","",IF($B732="Entrada",$E732,-$E732))</f>
        <v/>
      </c>
    </row>
    <row r="733" customFormat="false" ht="15" hidden="false" customHeight="false" outlineLevel="0" collapsed="false">
      <c r="A733" s="17"/>
      <c r="B733" s="18"/>
      <c r="C733" s="18"/>
      <c r="D733" s="18"/>
      <c r="E733" s="19"/>
      <c r="F733" s="20" t="str">
        <f aca="false">IF($A733="","",TEXT($A733,"MM"))</f>
        <v/>
      </c>
      <c r="G733" s="21" t="str">
        <f aca="false">IF($E733="","",IF($B733="Entrada",$E733,-$E733))</f>
        <v/>
      </c>
    </row>
    <row r="734" customFormat="false" ht="15" hidden="false" customHeight="false" outlineLevel="0" collapsed="false">
      <c r="A734" s="17"/>
      <c r="B734" s="18"/>
      <c r="C734" s="18"/>
      <c r="D734" s="18"/>
      <c r="E734" s="19"/>
      <c r="F734" s="20" t="str">
        <f aca="false">IF($A734="","",TEXT($A734,"MM"))</f>
        <v/>
      </c>
      <c r="G734" s="21" t="str">
        <f aca="false">IF($E734="","",IF($B734="Entrada",$E734,-$E734))</f>
        <v/>
      </c>
    </row>
    <row r="735" customFormat="false" ht="15" hidden="false" customHeight="false" outlineLevel="0" collapsed="false">
      <c r="A735" s="17"/>
      <c r="B735" s="18"/>
      <c r="C735" s="18"/>
      <c r="D735" s="18"/>
      <c r="E735" s="19"/>
      <c r="F735" s="20" t="str">
        <f aca="false">IF($A735="","",TEXT($A735,"MM"))</f>
        <v/>
      </c>
      <c r="G735" s="21" t="str">
        <f aca="false">IF($E735="","",IF($B735="Entrada",$E735,-$E735))</f>
        <v/>
      </c>
    </row>
    <row r="736" customFormat="false" ht="15" hidden="false" customHeight="false" outlineLevel="0" collapsed="false">
      <c r="A736" s="17"/>
      <c r="B736" s="18"/>
      <c r="C736" s="18"/>
      <c r="D736" s="18"/>
      <c r="E736" s="19"/>
      <c r="F736" s="20" t="str">
        <f aca="false">IF($A736="","",TEXT($A736,"MM"))</f>
        <v/>
      </c>
      <c r="G736" s="21" t="str">
        <f aca="false">IF($E736="","",IF($B736="Entrada",$E736,-$E736))</f>
        <v/>
      </c>
    </row>
    <row r="737" customFormat="false" ht="15" hidden="false" customHeight="false" outlineLevel="0" collapsed="false">
      <c r="A737" s="17"/>
      <c r="B737" s="18"/>
      <c r="C737" s="18"/>
      <c r="D737" s="18"/>
      <c r="E737" s="19"/>
      <c r="F737" s="20" t="str">
        <f aca="false">IF($A737="","",TEXT($A737,"MM"))</f>
        <v/>
      </c>
      <c r="G737" s="21" t="str">
        <f aca="false">IF($E737="","",IF($B737="Entrada",$E737,-$E737))</f>
        <v/>
      </c>
    </row>
    <row r="738" customFormat="false" ht="15" hidden="false" customHeight="false" outlineLevel="0" collapsed="false">
      <c r="A738" s="17"/>
      <c r="B738" s="18"/>
      <c r="C738" s="18"/>
      <c r="D738" s="18"/>
      <c r="E738" s="19"/>
      <c r="F738" s="20" t="str">
        <f aca="false">IF($A738="","",TEXT($A738,"MM"))</f>
        <v/>
      </c>
      <c r="G738" s="21" t="str">
        <f aca="false">IF($E738="","",IF($B738="Entrada",$E738,-$E738))</f>
        <v/>
      </c>
    </row>
    <row r="739" customFormat="false" ht="15" hidden="false" customHeight="false" outlineLevel="0" collapsed="false">
      <c r="A739" s="17"/>
      <c r="B739" s="18"/>
      <c r="C739" s="18"/>
      <c r="D739" s="18"/>
      <c r="E739" s="19"/>
      <c r="F739" s="20" t="str">
        <f aca="false">IF($A739="","",TEXT($A739,"MM"))</f>
        <v/>
      </c>
      <c r="G739" s="21" t="str">
        <f aca="false">IF($E739="","",IF($B739="Entrada",$E739,-$E739))</f>
        <v/>
      </c>
    </row>
    <row r="740" customFormat="false" ht="15" hidden="false" customHeight="false" outlineLevel="0" collapsed="false">
      <c r="A740" s="17"/>
      <c r="B740" s="18"/>
      <c r="C740" s="18"/>
      <c r="D740" s="18"/>
      <c r="E740" s="19"/>
      <c r="F740" s="20" t="str">
        <f aca="false">IF($A740="","",TEXT($A740,"MM"))</f>
        <v/>
      </c>
      <c r="G740" s="21" t="str">
        <f aca="false">IF($E740="","",IF($B740="Entrada",$E740,-$E740))</f>
        <v/>
      </c>
    </row>
    <row r="741" customFormat="false" ht="15" hidden="false" customHeight="false" outlineLevel="0" collapsed="false">
      <c r="A741" s="17"/>
      <c r="B741" s="18"/>
      <c r="C741" s="18"/>
      <c r="D741" s="18"/>
      <c r="E741" s="19"/>
      <c r="F741" s="20" t="str">
        <f aca="false">IF($A741="","",TEXT($A741,"MM"))</f>
        <v/>
      </c>
      <c r="G741" s="21" t="str">
        <f aca="false">IF($E741="","",IF($B741="Entrada",$E741,-$E741))</f>
        <v/>
      </c>
    </row>
    <row r="742" customFormat="false" ht="15" hidden="false" customHeight="false" outlineLevel="0" collapsed="false">
      <c r="A742" s="17"/>
      <c r="B742" s="18"/>
      <c r="C742" s="18"/>
      <c r="D742" s="18"/>
      <c r="E742" s="19"/>
      <c r="F742" s="20" t="str">
        <f aca="false">IF($A742="","",TEXT($A742,"MM"))</f>
        <v/>
      </c>
      <c r="G742" s="21" t="str">
        <f aca="false">IF($E742="","",IF($B742="Entrada",$E742,-$E742))</f>
        <v/>
      </c>
    </row>
    <row r="743" customFormat="false" ht="15" hidden="false" customHeight="false" outlineLevel="0" collapsed="false">
      <c r="A743" s="17"/>
      <c r="B743" s="18"/>
      <c r="C743" s="18"/>
      <c r="D743" s="18"/>
      <c r="E743" s="19"/>
      <c r="F743" s="20" t="str">
        <f aca="false">IF($A743="","",TEXT($A743,"MM"))</f>
        <v/>
      </c>
      <c r="G743" s="21" t="str">
        <f aca="false">IF($E743="","",IF($B743="Entrada",$E743,-$E743))</f>
        <v/>
      </c>
    </row>
    <row r="744" customFormat="false" ht="15" hidden="false" customHeight="false" outlineLevel="0" collapsed="false">
      <c r="A744" s="17"/>
      <c r="B744" s="18"/>
      <c r="C744" s="18"/>
      <c r="D744" s="18"/>
      <c r="E744" s="19"/>
      <c r="F744" s="20" t="str">
        <f aca="false">IF($A744="","",TEXT($A744,"MM"))</f>
        <v/>
      </c>
      <c r="G744" s="21" t="str">
        <f aca="false">IF($E744="","",IF($B744="Entrada",$E744,-$E744))</f>
        <v/>
      </c>
    </row>
    <row r="745" customFormat="false" ht="15" hidden="false" customHeight="false" outlineLevel="0" collapsed="false">
      <c r="A745" s="17"/>
      <c r="B745" s="18"/>
      <c r="C745" s="18"/>
      <c r="D745" s="18"/>
      <c r="E745" s="19"/>
      <c r="F745" s="20" t="str">
        <f aca="false">IF($A745="","",TEXT($A745,"MM"))</f>
        <v/>
      </c>
      <c r="G745" s="21" t="str">
        <f aca="false">IF($E745="","",IF($B745="Entrada",$E745,-$E745))</f>
        <v/>
      </c>
    </row>
    <row r="746" customFormat="false" ht="15" hidden="false" customHeight="false" outlineLevel="0" collapsed="false">
      <c r="A746" s="17"/>
      <c r="B746" s="18"/>
      <c r="C746" s="18"/>
      <c r="D746" s="18"/>
      <c r="E746" s="19"/>
      <c r="F746" s="20" t="str">
        <f aca="false">IF($A746="","",TEXT($A746,"MM"))</f>
        <v/>
      </c>
      <c r="G746" s="21" t="str">
        <f aca="false">IF($E746="","",IF($B746="Entrada",$E746,-$E746))</f>
        <v/>
      </c>
    </row>
    <row r="747" customFormat="false" ht="15" hidden="false" customHeight="false" outlineLevel="0" collapsed="false">
      <c r="A747" s="17"/>
      <c r="B747" s="18"/>
      <c r="C747" s="18"/>
      <c r="D747" s="18"/>
      <c r="E747" s="19"/>
      <c r="F747" s="20" t="str">
        <f aca="false">IF($A747="","",TEXT($A747,"MM"))</f>
        <v/>
      </c>
      <c r="G747" s="21" t="str">
        <f aca="false">IF($E747="","",IF($B747="Entrada",$E747,-$E747))</f>
        <v/>
      </c>
    </row>
    <row r="748" customFormat="false" ht="15" hidden="false" customHeight="false" outlineLevel="0" collapsed="false">
      <c r="A748" s="17"/>
      <c r="B748" s="18"/>
      <c r="C748" s="18"/>
      <c r="D748" s="18"/>
      <c r="E748" s="19"/>
      <c r="F748" s="20" t="str">
        <f aca="false">IF($A748="","",TEXT($A748,"MM"))</f>
        <v/>
      </c>
      <c r="G748" s="21" t="str">
        <f aca="false">IF($E748="","",IF($B748="Entrada",$E748,-$E748))</f>
        <v/>
      </c>
    </row>
    <row r="749" customFormat="false" ht="15" hidden="false" customHeight="false" outlineLevel="0" collapsed="false">
      <c r="A749" s="17"/>
      <c r="B749" s="18"/>
      <c r="C749" s="18"/>
      <c r="D749" s="18"/>
      <c r="E749" s="19"/>
      <c r="F749" s="20" t="str">
        <f aca="false">IF($A749="","",TEXT($A749,"MM"))</f>
        <v/>
      </c>
      <c r="G749" s="21" t="str">
        <f aca="false">IF($E749="","",IF($B749="Entrada",$E749,-$E749))</f>
        <v/>
      </c>
    </row>
    <row r="750" customFormat="false" ht="15" hidden="false" customHeight="false" outlineLevel="0" collapsed="false">
      <c r="A750" s="17"/>
      <c r="B750" s="18"/>
      <c r="C750" s="18"/>
      <c r="D750" s="18"/>
      <c r="E750" s="19"/>
      <c r="F750" s="20" t="str">
        <f aca="false">IF($A750="","",TEXT($A750,"MM"))</f>
        <v/>
      </c>
      <c r="G750" s="21" t="str">
        <f aca="false">IF($E750="","",IF($B750="Entrada",$E750,-$E750))</f>
        <v/>
      </c>
    </row>
    <row r="751" customFormat="false" ht="15" hidden="false" customHeight="false" outlineLevel="0" collapsed="false">
      <c r="A751" s="17"/>
      <c r="B751" s="18"/>
      <c r="C751" s="18"/>
      <c r="D751" s="18"/>
      <c r="E751" s="19"/>
      <c r="F751" s="20" t="str">
        <f aca="false">IF($A751="","",TEXT($A751,"MM"))</f>
        <v/>
      </c>
      <c r="G751" s="21" t="str">
        <f aca="false">IF($E751="","",IF($B751="Entrada",$E751,-$E751))</f>
        <v/>
      </c>
    </row>
    <row r="752" customFormat="false" ht="15" hidden="false" customHeight="false" outlineLevel="0" collapsed="false">
      <c r="A752" s="17"/>
      <c r="B752" s="18"/>
      <c r="C752" s="18"/>
      <c r="D752" s="18"/>
      <c r="E752" s="19"/>
      <c r="F752" s="20" t="str">
        <f aca="false">IF($A752="","",TEXT($A752,"MM"))</f>
        <v/>
      </c>
      <c r="G752" s="21" t="str">
        <f aca="false">IF($E752="","",IF($B752="Entrada",$E752,-$E752))</f>
        <v/>
      </c>
    </row>
    <row r="753" customFormat="false" ht="15" hidden="false" customHeight="false" outlineLevel="0" collapsed="false">
      <c r="A753" s="17"/>
      <c r="B753" s="18"/>
      <c r="C753" s="18"/>
      <c r="D753" s="18"/>
      <c r="E753" s="19"/>
      <c r="F753" s="20" t="str">
        <f aca="false">IF($A753="","",TEXT($A753,"MM"))</f>
        <v/>
      </c>
      <c r="G753" s="21" t="str">
        <f aca="false">IF($E753="","",IF($B753="Entrada",$E753,-$E753))</f>
        <v/>
      </c>
    </row>
    <row r="754" customFormat="false" ht="15" hidden="false" customHeight="false" outlineLevel="0" collapsed="false">
      <c r="A754" s="17"/>
      <c r="B754" s="18"/>
      <c r="C754" s="18"/>
      <c r="D754" s="18"/>
      <c r="E754" s="19"/>
      <c r="F754" s="20" t="str">
        <f aca="false">IF($A754="","",TEXT($A754,"MM"))</f>
        <v/>
      </c>
      <c r="G754" s="21" t="str">
        <f aca="false">IF($E754="","",IF($B754="Entrada",$E754,-$E754))</f>
        <v/>
      </c>
    </row>
    <row r="755" customFormat="false" ht="15" hidden="false" customHeight="false" outlineLevel="0" collapsed="false">
      <c r="A755" s="17"/>
      <c r="B755" s="18"/>
      <c r="C755" s="18"/>
      <c r="D755" s="18"/>
      <c r="E755" s="19"/>
      <c r="F755" s="20" t="str">
        <f aca="false">IF($A755="","",TEXT($A755,"MM"))</f>
        <v/>
      </c>
      <c r="G755" s="21" t="str">
        <f aca="false">IF($E755="","",IF($B755="Entrada",$E755,-$E755))</f>
        <v/>
      </c>
    </row>
    <row r="756" customFormat="false" ht="15" hidden="false" customHeight="false" outlineLevel="0" collapsed="false">
      <c r="A756" s="17"/>
      <c r="B756" s="18"/>
      <c r="C756" s="18"/>
      <c r="D756" s="18"/>
      <c r="E756" s="19"/>
      <c r="F756" s="20" t="str">
        <f aca="false">IF($A756="","",TEXT($A756,"MM"))</f>
        <v/>
      </c>
      <c r="G756" s="21" t="str">
        <f aca="false">IF($E756="","",IF($B756="Entrada",$E756,-$E756))</f>
        <v/>
      </c>
    </row>
    <row r="757" customFormat="false" ht="15" hidden="false" customHeight="false" outlineLevel="0" collapsed="false">
      <c r="A757" s="17"/>
      <c r="B757" s="18"/>
      <c r="C757" s="18"/>
      <c r="D757" s="18"/>
      <c r="E757" s="19"/>
      <c r="F757" s="20" t="str">
        <f aca="false">IF($A757="","",TEXT($A757,"MM"))</f>
        <v/>
      </c>
      <c r="G757" s="21" t="str">
        <f aca="false">IF($E757="","",IF($B757="Entrada",$E757,-$E757))</f>
        <v/>
      </c>
    </row>
    <row r="758" customFormat="false" ht="15" hidden="false" customHeight="false" outlineLevel="0" collapsed="false">
      <c r="A758" s="17"/>
      <c r="B758" s="18"/>
      <c r="C758" s="18"/>
      <c r="D758" s="18"/>
      <c r="E758" s="19"/>
      <c r="F758" s="20" t="str">
        <f aca="false">IF($A758="","",TEXT($A758,"MM"))</f>
        <v/>
      </c>
      <c r="G758" s="21" t="str">
        <f aca="false">IF($E758="","",IF($B758="Entrada",$E758,-$E758))</f>
        <v/>
      </c>
    </row>
    <row r="759" customFormat="false" ht="15" hidden="false" customHeight="false" outlineLevel="0" collapsed="false">
      <c r="A759" s="17"/>
      <c r="B759" s="18"/>
      <c r="C759" s="18"/>
      <c r="D759" s="18"/>
      <c r="E759" s="19"/>
      <c r="F759" s="20" t="str">
        <f aca="false">IF($A759="","",TEXT($A759,"MM"))</f>
        <v/>
      </c>
      <c r="G759" s="21" t="str">
        <f aca="false">IF($E759="","",IF($B759="Entrada",$E759,-$E759))</f>
        <v/>
      </c>
    </row>
    <row r="760" customFormat="false" ht="15" hidden="false" customHeight="false" outlineLevel="0" collapsed="false">
      <c r="A760" s="17"/>
      <c r="B760" s="18"/>
      <c r="C760" s="18"/>
      <c r="D760" s="18"/>
      <c r="E760" s="19"/>
      <c r="F760" s="20" t="str">
        <f aca="false">IF($A760="","",TEXT($A760,"MM"))</f>
        <v/>
      </c>
      <c r="G760" s="21" t="str">
        <f aca="false">IF($E760="","",IF($B760="Entrada",$E760,-$E760))</f>
        <v/>
      </c>
    </row>
    <row r="761" customFormat="false" ht="15" hidden="false" customHeight="false" outlineLevel="0" collapsed="false">
      <c r="A761" s="17"/>
      <c r="B761" s="18"/>
      <c r="C761" s="18"/>
      <c r="D761" s="18"/>
      <c r="E761" s="19"/>
      <c r="F761" s="20" t="str">
        <f aca="false">IF($A761="","",TEXT($A761,"MM"))</f>
        <v/>
      </c>
      <c r="G761" s="21" t="str">
        <f aca="false">IF($E761="","",IF($B761="Entrada",$E761,-$E761))</f>
        <v/>
      </c>
    </row>
    <row r="762" customFormat="false" ht="15" hidden="false" customHeight="false" outlineLevel="0" collapsed="false">
      <c r="A762" s="17"/>
      <c r="B762" s="18"/>
      <c r="C762" s="18"/>
      <c r="D762" s="18"/>
      <c r="E762" s="19"/>
      <c r="F762" s="20" t="str">
        <f aca="false">IF($A762="","",TEXT($A762,"MM"))</f>
        <v/>
      </c>
      <c r="G762" s="21" t="str">
        <f aca="false">IF($E762="","",IF($B762="Entrada",$E762,-$E762))</f>
        <v/>
      </c>
    </row>
    <row r="763" customFormat="false" ht="15" hidden="false" customHeight="false" outlineLevel="0" collapsed="false">
      <c r="A763" s="17"/>
      <c r="B763" s="18"/>
      <c r="C763" s="18"/>
      <c r="D763" s="18"/>
      <c r="E763" s="19"/>
      <c r="F763" s="20" t="str">
        <f aca="false">IF($A763="","",TEXT($A763,"MM"))</f>
        <v/>
      </c>
      <c r="G763" s="21" t="str">
        <f aca="false">IF($E763="","",IF($B763="Entrada",$E763,-$E763))</f>
        <v/>
      </c>
    </row>
    <row r="764" customFormat="false" ht="15" hidden="false" customHeight="false" outlineLevel="0" collapsed="false">
      <c r="A764" s="17"/>
      <c r="B764" s="18"/>
      <c r="C764" s="18"/>
      <c r="D764" s="18"/>
      <c r="E764" s="19"/>
      <c r="F764" s="20" t="str">
        <f aca="false">IF($A764="","",TEXT($A764,"MM"))</f>
        <v/>
      </c>
      <c r="G764" s="21" t="str">
        <f aca="false">IF($E764="","",IF($B764="Entrada",$E764,-$E764))</f>
        <v/>
      </c>
    </row>
    <row r="765" customFormat="false" ht="15" hidden="false" customHeight="false" outlineLevel="0" collapsed="false">
      <c r="A765" s="17"/>
      <c r="B765" s="18"/>
      <c r="C765" s="18"/>
      <c r="D765" s="18"/>
      <c r="E765" s="19"/>
      <c r="F765" s="20" t="str">
        <f aca="false">IF($A765="","",TEXT($A765,"MM"))</f>
        <v/>
      </c>
      <c r="G765" s="21" t="str">
        <f aca="false">IF($E765="","",IF($B765="Entrada",$E765,-$E765))</f>
        <v/>
      </c>
    </row>
    <row r="766" customFormat="false" ht="15" hidden="false" customHeight="false" outlineLevel="0" collapsed="false">
      <c r="A766" s="17"/>
      <c r="B766" s="18"/>
      <c r="C766" s="18"/>
      <c r="D766" s="18"/>
      <c r="E766" s="19"/>
      <c r="F766" s="20" t="str">
        <f aca="false">IF($A766="","",TEXT($A766,"MM"))</f>
        <v/>
      </c>
      <c r="G766" s="21" t="str">
        <f aca="false">IF($E766="","",IF($B766="Entrada",$E766,-$E766))</f>
        <v/>
      </c>
    </row>
    <row r="767" customFormat="false" ht="15" hidden="false" customHeight="false" outlineLevel="0" collapsed="false">
      <c r="A767" s="17"/>
      <c r="B767" s="18"/>
      <c r="C767" s="18"/>
      <c r="D767" s="18"/>
      <c r="E767" s="19"/>
      <c r="F767" s="20" t="str">
        <f aca="false">IF($A767="","",TEXT($A767,"MM"))</f>
        <v/>
      </c>
      <c r="G767" s="21" t="str">
        <f aca="false">IF($E767="","",IF($B767="Entrada",$E767,-$E767))</f>
        <v/>
      </c>
    </row>
    <row r="768" customFormat="false" ht="15" hidden="false" customHeight="false" outlineLevel="0" collapsed="false">
      <c r="A768" s="17"/>
      <c r="B768" s="18"/>
      <c r="C768" s="18"/>
      <c r="D768" s="18"/>
      <c r="E768" s="19"/>
      <c r="F768" s="20" t="str">
        <f aca="false">IF($A768="","",TEXT($A768,"MM"))</f>
        <v/>
      </c>
      <c r="G768" s="21" t="str">
        <f aca="false">IF($E768="","",IF($B768="Entrada",$E768,-$E768))</f>
        <v/>
      </c>
    </row>
    <row r="769" customFormat="false" ht="15" hidden="false" customHeight="false" outlineLevel="0" collapsed="false">
      <c r="A769" s="17"/>
      <c r="B769" s="18"/>
      <c r="C769" s="18"/>
      <c r="D769" s="18"/>
      <c r="E769" s="19"/>
      <c r="F769" s="20" t="str">
        <f aca="false">IF($A769="","",TEXT($A769,"MM"))</f>
        <v/>
      </c>
      <c r="G769" s="21" t="str">
        <f aca="false">IF($E769="","",IF($B769="Entrada",$E769,-$E769))</f>
        <v/>
      </c>
    </row>
    <row r="770" customFormat="false" ht="15" hidden="false" customHeight="false" outlineLevel="0" collapsed="false">
      <c r="A770" s="17"/>
      <c r="B770" s="18"/>
      <c r="C770" s="18"/>
      <c r="D770" s="18"/>
      <c r="E770" s="19"/>
      <c r="F770" s="20" t="str">
        <f aca="false">IF($A770="","",TEXT($A770,"MM"))</f>
        <v/>
      </c>
      <c r="G770" s="21" t="str">
        <f aca="false">IF($E770="","",IF($B770="Entrada",$E770,-$E770))</f>
        <v/>
      </c>
    </row>
    <row r="771" customFormat="false" ht="15" hidden="false" customHeight="false" outlineLevel="0" collapsed="false">
      <c r="A771" s="17"/>
      <c r="B771" s="18"/>
      <c r="C771" s="18"/>
      <c r="D771" s="18"/>
      <c r="E771" s="19"/>
      <c r="F771" s="20" t="str">
        <f aca="false">IF($A771="","",TEXT($A771,"MM"))</f>
        <v/>
      </c>
      <c r="G771" s="21" t="str">
        <f aca="false">IF($E771="","",IF($B771="Entrada",$E771,-$E771))</f>
        <v/>
      </c>
    </row>
    <row r="772" customFormat="false" ht="15" hidden="false" customHeight="false" outlineLevel="0" collapsed="false">
      <c r="A772" s="17"/>
      <c r="B772" s="18"/>
      <c r="C772" s="18"/>
      <c r="D772" s="18"/>
      <c r="E772" s="19"/>
      <c r="F772" s="20" t="str">
        <f aca="false">IF($A772="","",TEXT($A772,"MM"))</f>
        <v/>
      </c>
      <c r="G772" s="21" t="str">
        <f aca="false">IF($E772="","",IF($B772="Entrada",$E772,-$E772))</f>
        <v/>
      </c>
    </row>
    <row r="773" customFormat="false" ht="15" hidden="false" customHeight="false" outlineLevel="0" collapsed="false">
      <c r="A773" s="17"/>
      <c r="B773" s="18"/>
      <c r="C773" s="18"/>
      <c r="D773" s="18"/>
      <c r="E773" s="19"/>
      <c r="F773" s="20" t="str">
        <f aca="false">IF($A773="","",TEXT($A773,"MM"))</f>
        <v/>
      </c>
      <c r="G773" s="21" t="str">
        <f aca="false">IF($E773="","",IF($B773="Entrada",$E773,-$E773))</f>
        <v/>
      </c>
    </row>
    <row r="774" customFormat="false" ht="15" hidden="false" customHeight="false" outlineLevel="0" collapsed="false">
      <c r="A774" s="17"/>
      <c r="B774" s="18"/>
      <c r="C774" s="18"/>
      <c r="D774" s="18"/>
      <c r="E774" s="19"/>
      <c r="F774" s="20" t="str">
        <f aca="false">IF($A774="","",TEXT($A774,"MM"))</f>
        <v/>
      </c>
      <c r="G774" s="21" t="str">
        <f aca="false">IF($E774="","",IF($B774="Entrada",$E774,-$E774))</f>
        <v/>
      </c>
    </row>
    <row r="775" customFormat="false" ht="15" hidden="false" customHeight="false" outlineLevel="0" collapsed="false">
      <c r="A775" s="17"/>
      <c r="B775" s="18"/>
      <c r="C775" s="18"/>
      <c r="D775" s="18"/>
      <c r="E775" s="19"/>
      <c r="F775" s="20" t="str">
        <f aca="false">IF($A775="","",TEXT($A775,"MM"))</f>
        <v/>
      </c>
      <c r="G775" s="21" t="str">
        <f aca="false">IF($E775="","",IF($B775="Entrada",$E775,-$E775))</f>
        <v/>
      </c>
    </row>
    <row r="776" customFormat="false" ht="15" hidden="false" customHeight="false" outlineLevel="0" collapsed="false">
      <c r="A776" s="17"/>
      <c r="B776" s="18"/>
      <c r="C776" s="18"/>
      <c r="D776" s="18"/>
      <c r="E776" s="19"/>
      <c r="F776" s="20" t="str">
        <f aca="false">IF($A776="","",TEXT($A776,"MM"))</f>
        <v/>
      </c>
      <c r="G776" s="21" t="str">
        <f aca="false">IF($E776="","",IF($B776="Entrada",$E776,-$E776))</f>
        <v/>
      </c>
    </row>
    <row r="777" customFormat="false" ht="15" hidden="false" customHeight="false" outlineLevel="0" collapsed="false">
      <c r="A777" s="17"/>
      <c r="B777" s="18"/>
      <c r="C777" s="18"/>
      <c r="D777" s="18"/>
      <c r="E777" s="19"/>
      <c r="F777" s="20" t="str">
        <f aca="false">IF($A777="","",TEXT($A777,"MM"))</f>
        <v/>
      </c>
      <c r="G777" s="21" t="str">
        <f aca="false">IF($E777="","",IF($B777="Entrada",$E777,-$E777))</f>
        <v/>
      </c>
    </row>
    <row r="778" customFormat="false" ht="15" hidden="false" customHeight="false" outlineLevel="0" collapsed="false">
      <c r="A778" s="17"/>
      <c r="B778" s="18"/>
      <c r="C778" s="18"/>
      <c r="D778" s="18"/>
      <c r="E778" s="19"/>
      <c r="F778" s="20" t="str">
        <f aca="false">IF($A778="","",TEXT($A778,"MM"))</f>
        <v/>
      </c>
      <c r="G778" s="21" t="str">
        <f aca="false">IF($E778="","",IF($B778="Entrada",$E778,-$E778))</f>
        <v/>
      </c>
    </row>
    <row r="779" customFormat="false" ht="15" hidden="false" customHeight="false" outlineLevel="0" collapsed="false">
      <c r="A779" s="17"/>
      <c r="B779" s="18"/>
      <c r="C779" s="18"/>
      <c r="D779" s="18"/>
      <c r="E779" s="19"/>
      <c r="F779" s="20" t="str">
        <f aca="false">IF($A779="","",TEXT($A779,"MM"))</f>
        <v/>
      </c>
      <c r="G779" s="21" t="str">
        <f aca="false">IF($E779="","",IF($B779="Entrada",$E779,-$E779))</f>
        <v/>
      </c>
    </row>
    <row r="780" customFormat="false" ht="15" hidden="false" customHeight="false" outlineLevel="0" collapsed="false">
      <c r="A780" s="17"/>
      <c r="B780" s="18"/>
      <c r="C780" s="18"/>
      <c r="D780" s="18"/>
      <c r="E780" s="19"/>
      <c r="F780" s="20" t="str">
        <f aca="false">IF($A780="","",TEXT($A780,"MM"))</f>
        <v/>
      </c>
      <c r="G780" s="21" t="str">
        <f aca="false">IF($E780="","",IF($B780="Entrada",$E780,-$E780))</f>
        <v/>
      </c>
    </row>
    <row r="781" customFormat="false" ht="15" hidden="false" customHeight="false" outlineLevel="0" collapsed="false">
      <c r="A781" s="17"/>
      <c r="B781" s="18"/>
      <c r="C781" s="18"/>
      <c r="D781" s="18"/>
      <c r="E781" s="19"/>
      <c r="F781" s="20" t="str">
        <f aca="false">IF($A781="","",TEXT($A781,"MM"))</f>
        <v/>
      </c>
      <c r="G781" s="21" t="str">
        <f aca="false">IF($E781="","",IF($B781="Entrada",$E781,-$E781))</f>
        <v/>
      </c>
    </row>
    <row r="782" customFormat="false" ht="15" hidden="false" customHeight="false" outlineLevel="0" collapsed="false">
      <c r="A782" s="17"/>
      <c r="B782" s="18"/>
      <c r="C782" s="18"/>
      <c r="D782" s="18"/>
      <c r="E782" s="19"/>
      <c r="F782" s="20" t="str">
        <f aca="false">IF($A782="","",TEXT($A782,"MM"))</f>
        <v/>
      </c>
      <c r="G782" s="21" t="str">
        <f aca="false">IF($E782="","",IF($B782="Entrada",$E782,-$E782))</f>
        <v/>
      </c>
    </row>
    <row r="783" customFormat="false" ht="15" hidden="false" customHeight="false" outlineLevel="0" collapsed="false">
      <c r="A783" s="17"/>
      <c r="B783" s="18"/>
      <c r="C783" s="18"/>
      <c r="D783" s="18"/>
      <c r="E783" s="19"/>
      <c r="F783" s="20" t="str">
        <f aca="false">IF($A783="","",TEXT($A783,"MM"))</f>
        <v/>
      </c>
      <c r="G783" s="21" t="str">
        <f aca="false">IF($E783="","",IF($B783="Entrada",$E783,-$E783))</f>
        <v/>
      </c>
    </row>
    <row r="784" customFormat="false" ht="15" hidden="false" customHeight="false" outlineLevel="0" collapsed="false">
      <c r="A784" s="17"/>
      <c r="B784" s="18"/>
      <c r="C784" s="18"/>
      <c r="D784" s="18"/>
      <c r="E784" s="19"/>
      <c r="F784" s="20" t="str">
        <f aca="false">IF($A784="","",TEXT($A784,"MM"))</f>
        <v/>
      </c>
      <c r="G784" s="21" t="str">
        <f aca="false">IF($E784="","",IF($B784="Entrada",$E784,-$E784))</f>
        <v/>
      </c>
    </row>
    <row r="785" customFormat="false" ht="15" hidden="false" customHeight="false" outlineLevel="0" collapsed="false">
      <c r="A785" s="17"/>
      <c r="B785" s="18"/>
      <c r="C785" s="18"/>
      <c r="D785" s="18"/>
      <c r="E785" s="19"/>
      <c r="F785" s="20" t="str">
        <f aca="false">IF($A785="","",TEXT($A785,"MM"))</f>
        <v/>
      </c>
      <c r="G785" s="21" t="str">
        <f aca="false">IF($E785="","",IF($B785="Entrada",$E785,-$E785))</f>
        <v/>
      </c>
    </row>
    <row r="786" customFormat="false" ht="15" hidden="false" customHeight="false" outlineLevel="0" collapsed="false">
      <c r="A786" s="17"/>
      <c r="B786" s="18"/>
      <c r="C786" s="18"/>
      <c r="D786" s="18"/>
      <c r="E786" s="19"/>
      <c r="F786" s="20" t="str">
        <f aca="false">IF($A786="","",TEXT($A786,"MM"))</f>
        <v/>
      </c>
      <c r="G786" s="21" t="str">
        <f aca="false">IF($E786="","",IF($B786="Entrada",$E786,-$E786))</f>
        <v/>
      </c>
    </row>
    <row r="787" customFormat="false" ht="15" hidden="false" customHeight="false" outlineLevel="0" collapsed="false">
      <c r="A787" s="17"/>
      <c r="B787" s="18"/>
      <c r="C787" s="18"/>
      <c r="D787" s="18"/>
      <c r="E787" s="19"/>
      <c r="F787" s="20" t="str">
        <f aca="false">IF($A787="","",TEXT($A787,"MM"))</f>
        <v/>
      </c>
      <c r="G787" s="21" t="str">
        <f aca="false">IF($E787="","",IF($B787="Entrada",$E787,-$E787))</f>
        <v/>
      </c>
    </row>
    <row r="788" customFormat="false" ht="15" hidden="false" customHeight="false" outlineLevel="0" collapsed="false">
      <c r="A788" s="17"/>
      <c r="B788" s="18"/>
      <c r="C788" s="18"/>
      <c r="D788" s="18"/>
      <c r="E788" s="19"/>
      <c r="F788" s="20" t="str">
        <f aca="false">IF($A788="","",TEXT($A788,"MM"))</f>
        <v/>
      </c>
      <c r="G788" s="21" t="str">
        <f aca="false">IF($E788="","",IF($B788="Entrada",$E788,-$E788))</f>
        <v/>
      </c>
    </row>
    <row r="789" customFormat="false" ht="15" hidden="false" customHeight="false" outlineLevel="0" collapsed="false">
      <c r="A789" s="17"/>
      <c r="B789" s="18"/>
      <c r="C789" s="18"/>
      <c r="D789" s="18"/>
      <c r="E789" s="19"/>
      <c r="F789" s="20" t="str">
        <f aca="false">IF($A789="","",TEXT($A789,"MM"))</f>
        <v/>
      </c>
      <c r="G789" s="21" t="str">
        <f aca="false">IF($E789="","",IF($B789="Entrada",$E789,-$E789))</f>
        <v/>
      </c>
    </row>
    <row r="790" customFormat="false" ht="15" hidden="false" customHeight="false" outlineLevel="0" collapsed="false">
      <c r="A790" s="17"/>
      <c r="B790" s="18"/>
      <c r="C790" s="18"/>
      <c r="D790" s="18"/>
      <c r="E790" s="19"/>
      <c r="F790" s="20" t="str">
        <f aca="false">IF($A790="","",TEXT($A790,"MM"))</f>
        <v/>
      </c>
      <c r="G790" s="21" t="str">
        <f aca="false">IF($E790="","",IF($B790="Entrada",$E790,-$E790))</f>
        <v/>
      </c>
    </row>
    <row r="791" customFormat="false" ht="15" hidden="false" customHeight="false" outlineLevel="0" collapsed="false">
      <c r="A791" s="17"/>
      <c r="B791" s="18"/>
      <c r="C791" s="18"/>
      <c r="D791" s="18"/>
      <c r="E791" s="19"/>
      <c r="F791" s="20" t="str">
        <f aca="false">IF($A791="","",TEXT($A791,"MM"))</f>
        <v/>
      </c>
      <c r="G791" s="21" t="str">
        <f aca="false">IF($E791="","",IF($B791="Entrada",$E791,-$E791))</f>
        <v/>
      </c>
    </row>
    <row r="792" customFormat="false" ht="15" hidden="false" customHeight="false" outlineLevel="0" collapsed="false">
      <c r="A792" s="17"/>
      <c r="B792" s="18"/>
      <c r="C792" s="18"/>
      <c r="D792" s="18"/>
      <c r="E792" s="19"/>
      <c r="F792" s="20" t="str">
        <f aca="false">IF($A792="","",TEXT($A792,"MM"))</f>
        <v/>
      </c>
      <c r="G792" s="21" t="str">
        <f aca="false">IF($E792="","",IF($B792="Entrada",$E792,-$E792))</f>
        <v/>
      </c>
    </row>
    <row r="793" customFormat="false" ht="15" hidden="false" customHeight="false" outlineLevel="0" collapsed="false">
      <c r="A793" s="17"/>
      <c r="B793" s="18"/>
      <c r="C793" s="18"/>
      <c r="D793" s="18"/>
      <c r="E793" s="19"/>
      <c r="F793" s="20" t="str">
        <f aca="false">IF($A793="","",TEXT($A793,"MM"))</f>
        <v/>
      </c>
      <c r="G793" s="21" t="str">
        <f aca="false">IF($E793="","",IF($B793="Entrada",$E793,-$E793))</f>
        <v/>
      </c>
    </row>
    <row r="794" customFormat="false" ht="15" hidden="false" customHeight="false" outlineLevel="0" collapsed="false">
      <c r="A794" s="17"/>
      <c r="B794" s="18"/>
      <c r="C794" s="18"/>
      <c r="D794" s="18"/>
      <c r="E794" s="19"/>
      <c r="F794" s="20" t="str">
        <f aca="false">IF($A794="","",TEXT($A794,"MM"))</f>
        <v/>
      </c>
      <c r="G794" s="21" t="str">
        <f aca="false">IF($E794="","",IF($B794="Entrada",$E794,-$E794))</f>
        <v/>
      </c>
    </row>
    <row r="795" customFormat="false" ht="15" hidden="false" customHeight="false" outlineLevel="0" collapsed="false">
      <c r="A795" s="17"/>
      <c r="B795" s="18"/>
      <c r="C795" s="18"/>
      <c r="D795" s="18"/>
      <c r="E795" s="19"/>
      <c r="F795" s="20" t="str">
        <f aca="false">IF($A795="","",TEXT($A795,"MM"))</f>
        <v/>
      </c>
      <c r="G795" s="21" t="str">
        <f aca="false">IF($E795="","",IF($B795="Entrada",$E795,-$E795))</f>
        <v/>
      </c>
    </row>
    <row r="796" customFormat="false" ht="15" hidden="false" customHeight="false" outlineLevel="0" collapsed="false">
      <c r="A796" s="17"/>
      <c r="B796" s="18"/>
      <c r="C796" s="18"/>
      <c r="D796" s="18"/>
      <c r="E796" s="19"/>
      <c r="F796" s="20" t="str">
        <f aca="false">IF($A796="","",TEXT($A796,"MM"))</f>
        <v/>
      </c>
      <c r="G796" s="21" t="str">
        <f aca="false">IF($E796="","",IF($B796="Entrada",$E796,-$E796))</f>
        <v/>
      </c>
    </row>
    <row r="797" customFormat="false" ht="15" hidden="false" customHeight="false" outlineLevel="0" collapsed="false">
      <c r="A797" s="17"/>
      <c r="B797" s="18"/>
      <c r="C797" s="18"/>
      <c r="D797" s="18"/>
      <c r="E797" s="19"/>
      <c r="F797" s="20" t="str">
        <f aca="false">IF($A797="","",TEXT($A797,"MM"))</f>
        <v/>
      </c>
      <c r="G797" s="21" t="str">
        <f aca="false">IF($E797="","",IF($B797="Entrada",$E797,-$E797))</f>
        <v/>
      </c>
    </row>
    <row r="798" customFormat="false" ht="15" hidden="false" customHeight="false" outlineLevel="0" collapsed="false">
      <c r="A798" s="17"/>
      <c r="B798" s="18"/>
      <c r="C798" s="18"/>
      <c r="D798" s="18"/>
      <c r="E798" s="19"/>
      <c r="F798" s="20" t="str">
        <f aca="false">IF($A798="","",TEXT($A798,"MM"))</f>
        <v/>
      </c>
      <c r="G798" s="21" t="str">
        <f aca="false">IF($E798="","",IF($B798="Entrada",$E798,-$E798))</f>
        <v/>
      </c>
    </row>
    <row r="799" customFormat="false" ht="15" hidden="false" customHeight="false" outlineLevel="0" collapsed="false">
      <c r="A799" s="17"/>
      <c r="B799" s="18"/>
      <c r="C799" s="18"/>
      <c r="D799" s="18"/>
      <c r="E799" s="19"/>
      <c r="F799" s="20" t="str">
        <f aca="false">IF($A799="","",TEXT($A799,"MM"))</f>
        <v/>
      </c>
      <c r="G799" s="21" t="str">
        <f aca="false">IF($E799="","",IF($B799="Entrada",$E799,-$E799))</f>
        <v/>
      </c>
    </row>
    <row r="800" customFormat="false" ht="15" hidden="false" customHeight="false" outlineLevel="0" collapsed="false">
      <c r="A800" s="17"/>
      <c r="B800" s="18"/>
      <c r="C800" s="18"/>
      <c r="D800" s="18"/>
      <c r="E800" s="19"/>
      <c r="F800" s="20" t="str">
        <f aca="false">IF($A800="","",TEXT($A800,"MM"))</f>
        <v/>
      </c>
      <c r="G800" s="21" t="str">
        <f aca="false">IF($E800="","",IF($B800="Entrada",$E800,-$E800))</f>
        <v/>
      </c>
    </row>
    <row r="801" customFormat="false" ht="15" hidden="false" customHeight="false" outlineLevel="0" collapsed="false">
      <c r="A801" s="17"/>
      <c r="B801" s="18"/>
      <c r="C801" s="18"/>
      <c r="D801" s="18"/>
      <c r="E801" s="19"/>
      <c r="F801" s="20" t="str">
        <f aca="false">IF($A801="","",TEXT($A801,"MM"))</f>
        <v/>
      </c>
      <c r="G801" s="21" t="str">
        <f aca="false">IF($E801="","",IF($B801="Entrada",$E801,-$E801))</f>
        <v/>
      </c>
    </row>
    <row r="802" customFormat="false" ht="15" hidden="false" customHeight="false" outlineLevel="0" collapsed="false">
      <c r="A802" s="17"/>
      <c r="B802" s="18"/>
      <c r="C802" s="18"/>
      <c r="D802" s="18"/>
      <c r="E802" s="19"/>
      <c r="F802" s="20" t="str">
        <f aca="false">IF($A802="","",TEXT($A802,"MM"))</f>
        <v/>
      </c>
      <c r="G802" s="21" t="str">
        <f aca="false">IF($E802="","",IF($B802="Entrada",$E802,-$E802))</f>
        <v/>
      </c>
    </row>
    <row r="803" customFormat="false" ht="15" hidden="false" customHeight="false" outlineLevel="0" collapsed="false">
      <c r="A803" s="17"/>
      <c r="B803" s="18"/>
      <c r="C803" s="18"/>
      <c r="D803" s="18"/>
      <c r="E803" s="19"/>
      <c r="F803" s="20" t="str">
        <f aca="false">IF($A803="","",TEXT($A803,"MM"))</f>
        <v/>
      </c>
      <c r="G803" s="21" t="str">
        <f aca="false">IF($E803="","",IF($B803="Entrada",$E803,-$E803))</f>
        <v/>
      </c>
    </row>
    <row r="804" customFormat="false" ht="15" hidden="false" customHeight="false" outlineLevel="0" collapsed="false">
      <c r="A804" s="17"/>
      <c r="B804" s="18"/>
      <c r="C804" s="18"/>
      <c r="D804" s="18"/>
      <c r="E804" s="19"/>
      <c r="F804" s="20" t="str">
        <f aca="false">IF($A804="","",TEXT($A804,"MM"))</f>
        <v/>
      </c>
      <c r="G804" s="21" t="str">
        <f aca="false">IF($E804="","",IF($B804="Entrada",$E804,-$E804))</f>
        <v/>
      </c>
    </row>
    <row r="805" customFormat="false" ht="15" hidden="false" customHeight="false" outlineLevel="0" collapsed="false">
      <c r="A805" s="17"/>
      <c r="B805" s="18"/>
      <c r="C805" s="18"/>
      <c r="D805" s="18"/>
      <c r="E805" s="19"/>
      <c r="F805" s="20" t="str">
        <f aca="false">IF($A805="","",TEXT($A805,"MM"))</f>
        <v/>
      </c>
      <c r="G805" s="21" t="str">
        <f aca="false">IF($E805="","",IF($B805="Entrada",$E805,-$E805))</f>
        <v/>
      </c>
    </row>
    <row r="806" customFormat="false" ht="15" hidden="false" customHeight="false" outlineLevel="0" collapsed="false">
      <c r="A806" s="17"/>
      <c r="B806" s="18"/>
      <c r="C806" s="18"/>
      <c r="D806" s="18"/>
      <c r="E806" s="19"/>
      <c r="F806" s="20" t="str">
        <f aca="false">IF($A806="","",TEXT($A806,"MM"))</f>
        <v/>
      </c>
      <c r="G806" s="21" t="str">
        <f aca="false">IF($E806="","",IF($B806="Entrada",$E806,-$E806))</f>
        <v/>
      </c>
    </row>
    <row r="807" customFormat="false" ht="15" hidden="false" customHeight="false" outlineLevel="0" collapsed="false">
      <c r="A807" s="17"/>
      <c r="B807" s="18"/>
      <c r="C807" s="18"/>
      <c r="D807" s="18"/>
      <c r="E807" s="19"/>
      <c r="F807" s="20" t="str">
        <f aca="false">IF($A807="","",TEXT($A807,"MM"))</f>
        <v/>
      </c>
      <c r="G807" s="21" t="str">
        <f aca="false">IF($E807="","",IF($B807="Entrada",$E807,-$E807))</f>
        <v/>
      </c>
    </row>
    <row r="808" customFormat="false" ht="15" hidden="false" customHeight="false" outlineLevel="0" collapsed="false">
      <c r="A808" s="17"/>
      <c r="B808" s="18"/>
      <c r="C808" s="18"/>
      <c r="D808" s="18"/>
      <c r="E808" s="19"/>
      <c r="F808" s="20" t="str">
        <f aca="false">IF($A808="","",TEXT($A808,"MM"))</f>
        <v/>
      </c>
      <c r="G808" s="21" t="str">
        <f aca="false">IF($E808="","",IF($B808="Entrada",$E808,-$E808))</f>
        <v/>
      </c>
    </row>
    <row r="809" customFormat="false" ht="15" hidden="false" customHeight="false" outlineLevel="0" collapsed="false">
      <c r="A809" s="17"/>
      <c r="B809" s="18"/>
      <c r="C809" s="18"/>
      <c r="D809" s="18"/>
      <c r="E809" s="19"/>
      <c r="F809" s="20" t="str">
        <f aca="false">IF($A809="","",TEXT($A809,"MM"))</f>
        <v/>
      </c>
      <c r="G809" s="21" t="str">
        <f aca="false">IF($E809="","",IF($B809="Entrada",$E809,-$E809))</f>
        <v/>
      </c>
    </row>
    <row r="810" customFormat="false" ht="15" hidden="false" customHeight="false" outlineLevel="0" collapsed="false">
      <c r="A810" s="17"/>
      <c r="B810" s="18"/>
      <c r="C810" s="18"/>
      <c r="D810" s="18"/>
      <c r="E810" s="19"/>
      <c r="F810" s="20" t="str">
        <f aca="false">IF($A810="","",TEXT($A810,"MM"))</f>
        <v/>
      </c>
      <c r="G810" s="21" t="str">
        <f aca="false">IF($E810="","",IF($B810="Entrada",$E810,-$E810))</f>
        <v/>
      </c>
    </row>
    <row r="811" customFormat="false" ht="15" hidden="false" customHeight="false" outlineLevel="0" collapsed="false">
      <c r="A811" s="17"/>
      <c r="B811" s="18"/>
      <c r="C811" s="18"/>
      <c r="D811" s="18"/>
      <c r="E811" s="19"/>
      <c r="F811" s="20" t="str">
        <f aca="false">IF($A811="","",TEXT($A811,"MM"))</f>
        <v/>
      </c>
      <c r="G811" s="21" t="str">
        <f aca="false">IF($E811="","",IF($B811="Entrada",$E811,-$E811))</f>
        <v/>
      </c>
    </row>
    <row r="812" customFormat="false" ht="15" hidden="false" customHeight="false" outlineLevel="0" collapsed="false">
      <c r="A812" s="17"/>
      <c r="B812" s="18"/>
      <c r="C812" s="18"/>
      <c r="D812" s="18"/>
      <c r="E812" s="19"/>
      <c r="F812" s="20" t="str">
        <f aca="false">IF($A812="","",TEXT($A812,"MM"))</f>
        <v/>
      </c>
      <c r="G812" s="21" t="str">
        <f aca="false">IF($E812="","",IF($B812="Entrada",$E812,-$E812))</f>
        <v/>
      </c>
    </row>
    <row r="813" customFormat="false" ht="15" hidden="false" customHeight="false" outlineLevel="0" collapsed="false">
      <c r="A813" s="17"/>
      <c r="B813" s="18"/>
      <c r="C813" s="18"/>
      <c r="D813" s="18"/>
      <c r="E813" s="19"/>
      <c r="F813" s="20" t="str">
        <f aca="false">IF($A813="","",TEXT($A813,"MM"))</f>
        <v/>
      </c>
      <c r="G813" s="21" t="str">
        <f aca="false">IF($E813="","",IF($B813="Entrada",$E813,-$E813))</f>
        <v/>
      </c>
    </row>
    <row r="814" customFormat="false" ht="15" hidden="false" customHeight="false" outlineLevel="0" collapsed="false">
      <c r="A814" s="17"/>
      <c r="B814" s="18"/>
      <c r="C814" s="18"/>
      <c r="D814" s="18"/>
      <c r="E814" s="19"/>
      <c r="F814" s="20" t="str">
        <f aca="false">IF($A814="","",TEXT($A814,"MM"))</f>
        <v/>
      </c>
      <c r="G814" s="21" t="str">
        <f aca="false">IF($E814="","",IF($B814="Entrada",$E814,-$E814))</f>
        <v/>
      </c>
    </row>
    <row r="815" customFormat="false" ht="15" hidden="false" customHeight="false" outlineLevel="0" collapsed="false">
      <c r="A815" s="17"/>
      <c r="B815" s="18"/>
      <c r="C815" s="18"/>
      <c r="D815" s="18"/>
      <c r="E815" s="19"/>
      <c r="F815" s="20" t="str">
        <f aca="false">IF($A815="","",TEXT($A815,"MM"))</f>
        <v/>
      </c>
      <c r="G815" s="21" t="str">
        <f aca="false">IF($E815="","",IF($B815="Entrada",$E815,-$E815))</f>
        <v/>
      </c>
    </row>
    <row r="816" customFormat="false" ht="15" hidden="false" customHeight="false" outlineLevel="0" collapsed="false">
      <c r="A816" s="17"/>
      <c r="B816" s="18"/>
      <c r="C816" s="18"/>
      <c r="D816" s="18"/>
      <c r="E816" s="19"/>
      <c r="F816" s="20" t="str">
        <f aca="false">IF($A816="","",TEXT($A816,"MM"))</f>
        <v/>
      </c>
      <c r="G816" s="21" t="str">
        <f aca="false">IF($E816="","",IF($B816="Entrada",$E816,-$E816))</f>
        <v/>
      </c>
    </row>
    <row r="817" customFormat="false" ht="15" hidden="false" customHeight="false" outlineLevel="0" collapsed="false">
      <c r="A817" s="17"/>
      <c r="B817" s="18"/>
      <c r="C817" s="18"/>
      <c r="D817" s="18"/>
      <c r="E817" s="19"/>
      <c r="F817" s="20" t="str">
        <f aca="false">IF($A817="","",TEXT($A817,"MM"))</f>
        <v/>
      </c>
      <c r="G817" s="21" t="str">
        <f aca="false">IF($E817="","",IF($B817="Entrada",$E817,-$E817))</f>
        <v/>
      </c>
    </row>
    <row r="818" customFormat="false" ht="15" hidden="false" customHeight="false" outlineLevel="0" collapsed="false">
      <c r="A818" s="17"/>
      <c r="B818" s="18"/>
      <c r="C818" s="18"/>
      <c r="D818" s="18"/>
      <c r="E818" s="19"/>
      <c r="F818" s="20" t="str">
        <f aca="false">IF($A818="","",TEXT($A818,"MM"))</f>
        <v/>
      </c>
      <c r="G818" s="21" t="str">
        <f aca="false">IF($E818="","",IF($B818="Entrada",$E818,-$E818))</f>
        <v/>
      </c>
    </row>
    <row r="819" customFormat="false" ht="15" hidden="false" customHeight="false" outlineLevel="0" collapsed="false">
      <c r="A819" s="17"/>
      <c r="B819" s="18"/>
      <c r="C819" s="18"/>
      <c r="D819" s="18"/>
      <c r="E819" s="19"/>
      <c r="F819" s="20" t="str">
        <f aca="false">IF($A819="","",TEXT($A819,"MM"))</f>
        <v/>
      </c>
      <c r="G819" s="21" t="str">
        <f aca="false">IF($E819="","",IF($B819="Entrada",$E819,-$E819))</f>
        <v/>
      </c>
    </row>
    <row r="820" customFormat="false" ht="15" hidden="false" customHeight="false" outlineLevel="0" collapsed="false">
      <c r="A820" s="17"/>
      <c r="B820" s="18"/>
      <c r="C820" s="18"/>
      <c r="D820" s="18"/>
      <c r="E820" s="19"/>
      <c r="F820" s="20" t="str">
        <f aca="false">IF($A820="","",TEXT($A820,"MM"))</f>
        <v/>
      </c>
      <c r="G820" s="21" t="str">
        <f aca="false">IF($E820="","",IF($B820="Entrada",$E820,-$E820))</f>
        <v/>
      </c>
    </row>
    <row r="821" customFormat="false" ht="15" hidden="false" customHeight="false" outlineLevel="0" collapsed="false">
      <c r="A821" s="17"/>
      <c r="B821" s="18"/>
      <c r="C821" s="18"/>
      <c r="D821" s="18"/>
      <c r="E821" s="19"/>
      <c r="F821" s="20" t="str">
        <f aca="false">IF($A821="","",TEXT($A821,"MM"))</f>
        <v/>
      </c>
      <c r="G821" s="21" t="str">
        <f aca="false">IF($E821="","",IF($B821="Entrada",$E821,-$E821))</f>
        <v/>
      </c>
    </row>
    <row r="822" customFormat="false" ht="15" hidden="false" customHeight="false" outlineLevel="0" collapsed="false">
      <c r="A822" s="17"/>
      <c r="B822" s="18"/>
      <c r="C822" s="18"/>
      <c r="D822" s="18"/>
      <c r="E822" s="19"/>
      <c r="F822" s="20" t="str">
        <f aca="false">IF($A822="","",TEXT($A822,"MM"))</f>
        <v/>
      </c>
      <c r="G822" s="21" t="str">
        <f aca="false">IF($E822="","",IF($B822="Entrada",$E822,-$E822))</f>
        <v/>
      </c>
    </row>
    <row r="823" customFormat="false" ht="15" hidden="false" customHeight="false" outlineLevel="0" collapsed="false">
      <c r="A823" s="17"/>
      <c r="B823" s="18"/>
      <c r="C823" s="18"/>
      <c r="D823" s="18"/>
      <c r="E823" s="19"/>
      <c r="F823" s="20" t="str">
        <f aca="false">IF($A823="","",TEXT($A823,"MM"))</f>
        <v/>
      </c>
      <c r="G823" s="21" t="str">
        <f aca="false">IF($E823="","",IF($B823="Entrada",$E823,-$E823))</f>
        <v/>
      </c>
    </row>
    <row r="824" customFormat="false" ht="15" hidden="false" customHeight="false" outlineLevel="0" collapsed="false">
      <c r="A824" s="17"/>
      <c r="B824" s="18"/>
      <c r="C824" s="18"/>
      <c r="D824" s="18"/>
      <c r="E824" s="19"/>
      <c r="F824" s="20" t="str">
        <f aca="false">IF($A824="","",TEXT($A824,"MM"))</f>
        <v/>
      </c>
      <c r="G824" s="21" t="str">
        <f aca="false">IF($E824="","",IF($B824="Entrada",$E824,-$E824))</f>
        <v/>
      </c>
    </row>
    <row r="825" customFormat="false" ht="15" hidden="false" customHeight="false" outlineLevel="0" collapsed="false">
      <c r="A825" s="17"/>
      <c r="B825" s="18"/>
      <c r="C825" s="18"/>
      <c r="D825" s="18"/>
      <c r="E825" s="19"/>
      <c r="F825" s="20" t="str">
        <f aca="false">IF($A825="","",TEXT($A825,"MM"))</f>
        <v/>
      </c>
      <c r="G825" s="21" t="str">
        <f aca="false">IF($E825="","",IF($B825="Entrada",$E825,-$E825))</f>
        <v/>
      </c>
    </row>
    <row r="826" customFormat="false" ht="15" hidden="false" customHeight="false" outlineLevel="0" collapsed="false">
      <c r="A826" s="17"/>
      <c r="B826" s="18"/>
      <c r="C826" s="18"/>
      <c r="D826" s="18"/>
      <c r="E826" s="19"/>
      <c r="F826" s="20" t="str">
        <f aca="false">IF($A826="","",TEXT($A826,"MM"))</f>
        <v/>
      </c>
      <c r="G826" s="21" t="str">
        <f aca="false">IF($E826="","",IF($B826="Entrada",$E826,-$E826))</f>
        <v/>
      </c>
    </row>
    <row r="827" customFormat="false" ht="15" hidden="false" customHeight="false" outlineLevel="0" collapsed="false">
      <c r="A827" s="17"/>
      <c r="B827" s="18"/>
      <c r="C827" s="18"/>
      <c r="D827" s="18"/>
      <c r="E827" s="19"/>
      <c r="F827" s="20" t="str">
        <f aca="false">IF($A827="","",TEXT($A827,"MM"))</f>
        <v/>
      </c>
      <c r="G827" s="21" t="str">
        <f aca="false">IF($E827="","",IF($B827="Entrada",$E827,-$E827))</f>
        <v/>
      </c>
    </row>
    <row r="828" customFormat="false" ht="15" hidden="false" customHeight="false" outlineLevel="0" collapsed="false">
      <c r="A828" s="17"/>
      <c r="B828" s="18"/>
      <c r="C828" s="18"/>
      <c r="D828" s="18"/>
      <c r="E828" s="19"/>
      <c r="F828" s="20" t="str">
        <f aca="false">IF($A828="","",TEXT($A828,"MM"))</f>
        <v/>
      </c>
      <c r="G828" s="21" t="str">
        <f aca="false">IF($E828="","",IF($B828="Entrada",$E828,-$E828))</f>
        <v/>
      </c>
    </row>
    <row r="829" customFormat="false" ht="15" hidden="false" customHeight="false" outlineLevel="0" collapsed="false">
      <c r="A829" s="17"/>
      <c r="B829" s="18"/>
      <c r="C829" s="18"/>
      <c r="D829" s="18"/>
      <c r="E829" s="19"/>
      <c r="F829" s="20" t="str">
        <f aca="false">IF($A829="","",TEXT($A829,"MM"))</f>
        <v/>
      </c>
      <c r="G829" s="21" t="str">
        <f aca="false">IF($E829="","",IF($B829="Entrada",$E829,-$E829))</f>
        <v/>
      </c>
    </row>
    <row r="830" customFormat="false" ht="15" hidden="false" customHeight="false" outlineLevel="0" collapsed="false">
      <c r="A830" s="17"/>
      <c r="B830" s="18"/>
      <c r="C830" s="18"/>
      <c r="D830" s="18"/>
      <c r="E830" s="19"/>
      <c r="F830" s="20" t="str">
        <f aca="false">IF($A830="","",TEXT($A830,"MM"))</f>
        <v/>
      </c>
      <c r="G830" s="21" t="str">
        <f aca="false">IF($E830="","",IF($B830="Entrada",$E830,-$E830))</f>
        <v/>
      </c>
    </row>
    <row r="831" customFormat="false" ht="15" hidden="false" customHeight="false" outlineLevel="0" collapsed="false">
      <c r="A831" s="17"/>
      <c r="B831" s="18"/>
      <c r="C831" s="18"/>
      <c r="D831" s="18"/>
      <c r="E831" s="19"/>
      <c r="F831" s="20" t="str">
        <f aca="false">IF($A831="","",TEXT($A831,"MM"))</f>
        <v/>
      </c>
      <c r="G831" s="21" t="str">
        <f aca="false">IF($E831="","",IF($B831="Entrada",$E831,-$E831))</f>
        <v/>
      </c>
    </row>
    <row r="832" customFormat="false" ht="15" hidden="false" customHeight="false" outlineLevel="0" collapsed="false">
      <c r="A832" s="17"/>
      <c r="B832" s="18"/>
      <c r="C832" s="18"/>
      <c r="D832" s="18"/>
      <c r="E832" s="19"/>
      <c r="F832" s="20" t="str">
        <f aca="false">IF($A832="","",TEXT($A832,"MM"))</f>
        <v/>
      </c>
      <c r="G832" s="21" t="str">
        <f aca="false">IF($E832="","",IF($B832="Entrada",$E832,-$E832))</f>
        <v/>
      </c>
    </row>
    <row r="833" customFormat="false" ht="15" hidden="false" customHeight="false" outlineLevel="0" collapsed="false">
      <c r="A833" s="17"/>
      <c r="B833" s="18"/>
      <c r="C833" s="18"/>
      <c r="D833" s="18"/>
      <c r="E833" s="19"/>
      <c r="F833" s="20" t="str">
        <f aca="false">IF($A833="","",TEXT($A833,"MM"))</f>
        <v/>
      </c>
      <c r="G833" s="21" t="str">
        <f aca="false">IF($E833="","",IF($B833="Entrada",$E833,-$E833))</f>
        <v/>
      </c>
    </row>
    <row r="834" customFormat="false" ht="15" hidden="false" customHeight="false" outlineLevel="0" collapsed="false">
      <c r="A834" s="17"/>
      <c r="B834" s="18"/>
      <c r="C834" s="18"/>
      <c r="D834" s="18"/>
      <c r="E834" s="19"/>
      <c r="F834" s="20" t="str">
        <f aca="false">IF($A834="","",TEXT($A834,"MM"))</f>
        <v/>
      </c>
      <c r="G834" s="21" t="str">
        <f aca="false">IF($E834="","",IF($B834="Entrada",$E834,-$E834))</f>
        <v/>
      </c>
    </row>
    <row r="835" customFormat="false" ht="15" hidden="false" customHeight="false" outlineLevel="0" collapsed="false">
      <c r="A835" s="17"/>
      <c r="B835" s="18"/>
      <c r="C835" s="18"/>
      <c r="D835" s="18"/>
      <c r="E835" s="19"/>
      <c r="F835" s="20" t="str">
        <f aca="false">IF($A835="","",TEXT($A835,"MM"))</f>
        <v/>
      </c>
      <c r="G835" s="21" t="str">
        <f aca="false">IF($E835="","",IF($B835="Entrada",$E835,-$E835))</f>
        <v/>
      </c>
    </row>
    <row r="836" customFormat="false" ht="15" hidden="false" customHeight="false" outlineLevel="0" collapsed="false">
      <c r="A836" s="17"/>
      <c r="B836" s="18"/>
      <c r="C836" s="18"/>
      <c r="D836" s="18"/>
      <c r="E836" s="19"/>
      <c r="F836" s="20" t="str">
        <f aca="false">IF($A836="","",TEXT($A836,"MM"))</f>
        <v/>
      </c>
      <c r="G836" s="21" t="str">
        <f aca="false">IF($E836="","",IF($B836="Entrada",$E836,-$E836))</f>
        <v/>
      </c>
    </row>
    <row r="837" customFormat="false" ht="15" hidden="false" customHeight="false" outlineLevel="0" collapsed="false">
      <c r="A837" s="17"/>
      <c r="B837" s="18"/>
      <c r="C837" s="18"/>
      <c r="D837" s="18"/>
      <c r="E837" s="19"/>
      <c r="F837" s="20" t="str">
        <f aca="false">IF($A837="","",TEXT($A837,"MM"))</f>
        <v/>
      </c>
      <c r="G837" s="21" t="str">
        <f aca="false">IF($E837="","",IF($B837="Entrada",$E837,-$E837))</f>
        <v/>
      </c>
    </row>
    <row r="838" customFormat="false" ht="15" hidden="false" customHeight="false" outlineLevel="0" collapsed="false">
      <c r="A838" s="17"/>
      <c r="B838" s="18"/>
      <c r="C838" s="18"/>
      <c r="D838" s="18"/>
      <c r="E838" s="19"/>
      <c r="F838" s="20" t="str">
        <f aca="false">IF($A838="","",TEXT($A838,"MM"))</f>
        <v/>
      </c>
      <c r="G838" s="21" t="str">
        <f aca="false">IF($E838="","",IF($B838="Entrada",$E838,-$E838))</f>
        <v/>
      </c>
    </row>
    <row r="839" customFormat="false" ht="15" hidden="false" customHeight="false" outlineLevel="0" collapsed="false">
      <c r="A839" s="17"/>
      <c r="B839" s="18"/>
      <c r="C839" s="18"/>
      <c r="D839" s="18"/>
      <c r="E839" s="19"/>
      <c r="F839" s="20" t="str">
        <f aca="false">IF($A839="","",TEXT($A839,"MM"))</f>
        <v/>
      </c>
      <c r="G839" s="21" t="str">
        <f aca="false">IF($E839="","",IF($B839="Entrada",$E839,-$E839))</f>
        <v/>
      </c>
    </row>
    <row r="840" customFormat="false" ht="15" hidden="false" customHeight="false" outlineLevel="0" collapsed="false">
      <c r="A840" s="17"/>
      <c r="B840" s="18"/>
      <c r="C840" s="18"/>
      <c r="D840" s="18"/>
      <c r="E840" s="19"/>
      <c r="F840" s="20" t="str">
        <f aca="false">IF($A840="","",TEXT($A840,"MM"))</f>
        <v/>
      </c>
      <c r="G840" s="21" t="str">
        <f aca="false">IF($E840="","",IF($B840="Entrada",$E840,-$E840))</f>
        <v/>
      </c>
    </row>
    <row r="841" customFormat="false" ht="15" hidden="false" customHeight="false" outlineLevel="0" collapsed="false">
      <c r="A841" s="17"/>
      <c r="B841" s="18"/>
      <c r="C841" s="18"/>
      <c r="D841" s="18"/>
      <c r="E841" s="19"/>
      <c r="F841" s="20" t="str">
        <f aca="false">IF($A841="","",TEXT($A841,"MM"))</f>
        <v/>
      </c>
      <c r="G841" s="21" t="str">
        <f aca="false">IF($E841="","",IF($B841="Entrada",$E841,-$E841))</f>
        <v/>
      </c>
    </row>
    <row r="842" customFormat="false" ht="15" hidden="false" customHeight="false" outlineLevel="0" collapsed="false">
      <c r="A842" s="17"/>
      <c r="B842" s="18"/>
      <c r="C842" s="18"/>
      <c r="D842" s="18"/>
      <c r="E842" s="19"/>
      <c r="F842" s="20" t="str">
        <f aca="false">IF($A842="","",TEXT($A842,"MM"))</f>
        <v/>
      </c>
      <c r="G842" s="21" t="str">
        <f aca="false">IF($E842="","",IF($B842="Entrada",$E842,-$E842))</f>
        <v/>
      </c>
    </row>
    <row r="843" customFormat="false" ht="15" hidden="false" customHeight="false" outlineLevel="0" collapsed="false">
      <c r="A843" s="17"/>
      <c r="B843" s="18"/>
      <c r="C843" s="18"/>
      <c r="D843" s="18"/>
      <c r="E843" s="19"/>
      <c r="F843" s="20" t="str">
        <f aca="false">IF($A843="","",TEXT($A843,"MM"))</f>
        <v/>
      </c>
      <c r="G843" s="21" t="str">
        <f aca="false">IF($E843="","",IF($B843="Entrada",$E843,-$E843))</f>
        <v/>
      </c>
    </row>
    <row r="844" customFormat="false" ht="15" hidden="false" customHeight="false" outlineLevel="0" collapsed="false">
      <c r="A844" s="17"/>
      <c r="B844" s="18"/>
      <c r="C844" s="18"/>
      <c r="D844" s="18"/>
      <c r="E844" s="19"/>
      <c r="F844" s="20" t="str">
        <f aca="false">IF($A844="","",TEXT($A844,"MM"))</f>
        <v/>
      </c>
      <c r="G844" s="21" t="str">
        <f aca="false">IF($E844="","",IF($B844="Entrada",$E844,-$E844))</f>
        <v/>
      </c>
    </row>
    <row r="845" customFormat="false" ht="15" hidden="false" customHeight="false" outlineLevel="0" collapsed="false">
      <c r="A845" s="17"/>
      <c r="B845" s="18"/>
      <c r="C845" s="18"/>
      <c r="D845" s="18"/>
      <c r="E845" s="19"/>
      <c r="F845" s="20" t="str">
        <f aca="false">IF($A845="","",TEXT($A845,"MM"))</f>
        <v/>
      </c>
      <c r="G845" s="21" t="str">
        <f aca="false">IF($E845="","",IF($B845="Entrada",$E845,-$E845))</f>
        <v/>
      </c>
    </row>
    <row r="846" customFormat="false" ht="15" hidden="false" customHeight="false" outlineLevel="0" collapsed="false">
      <c r="A846" s="17"/>
      <c r="B846" s="18"/>
      <c r="C846" s="18"/>
      <c r="D846" s="18"/>
      <c r="E846" s="19"/>
      <c r="F846" s="20" t="str">
        <f aca="false">IF($A846="","",TEXT($A846,"MM"))</f>
        <v/>
      </c>
      <c r="G846" s="21" t="str">
        <f aca="false">IF($E846="","",IF($B846="Entrada",$E846,-$E846))</f>
        <v/>
      </c>
    </row>
    <row r="847" customFormat="false" ht="15" hidden="false" customHeight="false" outlineLevel="0" collapsed="false">
      <c r="A847" s="17"/>
      <c r="B847" s="18"/>
      <c r="C847" s="18"/>
      <c r="D847" s="18"/>
      <c r="E847" s="19"/>
      <c r="F847" s="20" t="str">
        <f aca="false">IF($A847="","",TEXT($A847,"MM"))</f>
        <v/>
      </c>
      <c r="G847" s="21" t="str">
        <f aca="false">IF($E847="","",IF($B847="Entrada",$E847,-$E847))</f>
        <v/>
      </c>
    </row>
    <row r="848" customFormat="false" ht="15" hidden="false" customHeight="false" outlineLevel="0" collapsed="false">
      <c r="A848" s="17"/>
      <c r="B848" s="18"/>
      <c r="C848" s="18"/>
      <c r="D848" s="18"/>
      <c r="E848" s="19"/>
      <c r="F848" s="20" t="str">
        <f aca="false">IF($A848="","",TEXT($A848,"MM"))</f>
        <v/>
      </c>
      <c r="G848" s="21" t="str">
        <f aca="false">IF($E848="","",IF($B848="Entrada",$E848,-$E848))</f>
        <v/>
      </c>
    </row>
    <row r="849" customFormat="false" ht="15" hidden="false" customHeight="false" outlineLevel="0" collapsed="false">
      <c r="A849" s="17"/>
      <c r="B849" s="18"/>
      <c r="C849" s="18"/>
      <c r="D849" s="18"/>
      <c r="E849" s="19"/>
      <c r="F849" s="20" t="str">
        <f aca="false">IF($A849="","",TEXT($A849,"MM"))</f>
        <v/>
      </c>
      <c r="G849" s="21" t="str">
        <f aca="false">IF($E849="","",IF($B849="Entrada",$E849,-$E849))</f>
        <v/>
      </c>
    </row>
    <row r="850" customFormat="false" ht="15" hidden="false" customHeight="false" outlineLevel="0" collapsed="false">
      <c r="A850" s="17"/>
      <c r="B850" s="18"/>
      <c r="C850" s="18"/>
      <c r="D850" s="18"/>
      <c r="E850" s="19"/>
      <c r="F850" s="20" t="str">
        <f aca="false">IF($A850="","",TEXT($A850,"MM"))</f>
        <v/>
      </c>
      <c r="G850" s="21" t="str">
        <f aca="false">IF($E850="","",IF($B850="Entrada",$E850,-$E850))</f>
        <v/>
      </c>
    </row>
    <row r="851" customFormat="false" ht="15" hidden="false" customHeight="false" outlineLevel="0" collapsed="false">
      <c r="A851" s="17"/>
      <c r="B851" s="18"/>
      <c r="C851" s="18"/>
      <c r="D851" s="18"/>
      <c r="E851" s="19"/>
      <c r="F851" s="20" t="str">
        <f aca="false">IF($A851="","",TEXT($A851,"MM"))</f>
        <v/>
      </c>
      <c r="G851" s="21" t="str">
        <f aca="false">IF($E851="","",IF($B851="Entrada",$E851,-$E851))</f>
        <v/>
      </c>
    </row>
    <row r="852" customFormat="false" ht="15" hidden="false" customHeight="false" outlineLevel="0" collapsed="false">
      <c r="A852" s="17"/>
      <c r="B852" s="18"/>
      <c r="C852" s="18"/>
      <c r="D852" s="18"/>
      <c r="E852" s="19"/>
      <c r="F852" s="20" t="str">
        <f aca="false">IF($A852="","",TEXT($A852,"MM"))</f>
        <v/>
      </c>
      <c r="G852" s="21" t="str">
        <f aca="false">IF($E852="","",IF($B852="Entrada",$E852,-$E852))</f>
        <v/>
      </c>
    </row>
    <row r="853" customFormat="false" ht="15" hidden="false" customHeight="false" outlineLevel="0" collapsed="false">
      <c r="A853" s="17"/>
      <c r="B853" s="18"/>
      <c r="C853" s="18"/>
      <c r="D853" s="18"/>
      <c r="E853" s="19"/>
      <c r="F853" s="20" t="str">
        <f aca="false">IF($A853="","",TEXT($A853,"MM"))</f>
        <v/>
      </c>
      <c r="G853" s="21" t="str">
        <f aca="false">IF($E853="","",IF($B853="Entrada",$E853,-$E853))</f>
        <v/>
      </c>
    </row>
    <row r="854" customFormat="false" ht="15" hidden="false" customHeight="false" outlineLevel="0" collapsed="false">
      <c r="A854" s="17"/>
      <c r="B854" s="18"/>
      <c r="C854" s="18"/>
      <c r="D854" s="18"/>
      <c r="E854" s="19"/>
      <c r="F854" s="20" t="str">
        <f aca="false">IF($A854="","",TEXT($A854,"MM"))</f>
        <v/>
      </c>
      <c r="G854" s="21" t="str">
        <f aca="false">IF($E854="","",IF($B854="Entrada",$E854,-$E854))</f>
        <v/>
      </c>
    </row>
    <row r="855" customFormat="false" ht="15" hidden="false" customHeight="false" outlineLevel="0" collapsed="false">
      <c r="A855" s="17"/>
      <c r="B855" s="18"/>
      <c r="C855" s="18"/>
      <c r="D855" s="18"/>
      <c r="E855" s="19"/>
      <c r="F855" s="20" t="str">
        <f aca="false">IF($A855="","",TEXT($A855,"MM"))</f>
        <v/>
      </c>
      <c r="G855" s="21" t="str">
        <f aca="false">IF($E855="","",IF($B855="Entrada",$E855,-$E855))</f>
        <v/>
      </c>
    </row>
    <row r="856" customFormat="false" ht="15" hidden="false" customHeight="false" outlineLevel="0" collapsed="false">
      <c r="A856" s="17"/>
      <c r="B856" s="18"/>
      <c r="C856" s="18"/>
      <c r="D856" s="18"/>
      <c r="E856" s="19"/>
      <c r="F856" s="20" t="str">
        <f aca="false">IF($A856="","",TEXT($A856,"MM"))</f>
        <v/>
      </c>
      <c r="G856" s="21" t="str">
        <f aca="false">IF($E856="","",IF($B856="Entrada",$E856,-$E856))</f>
        <v/>
      </c>
    </row>
    <row r="857" customFormat="false" ht="15" hidden="false" customHeight="false" outlineLevel="0" collapsed="false">
      <c r="A857" s="17"/>
      <c r="B857" s="18"/>
      <c r="C857" s="18"/>
      <c r="D857" s="18"/>
      <c r="E857" s="19"/>
      <c r="F857" s="20" t="str">
        <f aca="false">IF($A857="","",TEXT($A857,"MM"))</f>
        <v/>
      </c>
      <c r="G857" s="21" t="str">
        <f aca="false">IF($E857="","",IF($B857="Entrada",$E857,-$E857))</f>
        <v/>
      </c>
    </row>
    <row r="858" customFormat="false" ht="15" hidden="false" customHeight="false" outlineLevel="0" collapsed="false">
      <c r="A858" s="17"/>
      <c r="B858" s="18"/>
      <c r="C858" s="18"/>
      <c r="D858" s="18"/>
      <c r="E858" s="19"/>
      <c r="F858" s="20" t="str">
        <f aca="false">IF($A858="","",TEXT($A858,"MM"))</f>
        <v/>
      </c>
      <c r="G858" s="21" t="str">
        <f aca="false">IF($E858="","",IF($B858="Entrada",$E858,-$E858))</f>
        <v/>
      </c>
    </row>
    <row r="859" customFormat="false" ht="15" hidden="false" customHeight="false" outlineLevel="0" collapsed="false">
      <c r="A859" s="17"/>
      <c r="B859" s="18"/>
      <c r="C859" s="18"/>
      <c r="D859" s="18"/>
      <c r="E859" s="19"/>
      <c r="F859" s="20" t="str">
        <f aca="false">IF($A859="","",TEXT($A859,"MM"))</f>
        <v/>
      </c>
      <c r="G859" s="21" t="str">
        <f aca="false">IF($E859="","",IF($B859="Entrada",$E859,-$E859))</f>
        <v/>
      </c>
    </row>
    <row r="860" customFormat="false" ht="15" hidden="false" customHeight="false" outlineLevel="0" collapsed="false">
      <c r="A860" s="17"/>
      <c r="B860" s="18"/>
      <c r="C860" s="18"/>
      <c r="D860" s="18"/>
      <c r="E860" s="19"/>
      <c r="F860" s="20" t="str">
        <f aca="false">IF($A860="","",TEXT($A860,"MM"))</f>
        <v/>
      </c>
      <c r="G860" s="21" t="str">
        <f aca="false">IF($E860="","",IF($B860="Entrada",$E860,-$E860))</f>
        <v/>
      </c>
    </row>
    <row r="861" customFormat="false" ht="15" hidden="false" customHeight="false" outlineLevel="0" collapsed="false">
      <c r="A861" s="17"/>
      <c r="B861" s="18"/>
      <c r="C861" s="18"/>
      <c r="D861" s="18"/>
      <c r="E861" s="19"/>
      <c r="F861" s="20" t="str">
        <f aca="false">IF($A861="","",TEXT($A861,"MM"))</f>
        <v/>
      </c>
      <c r="G861" s="21" t="str">
        <f aca="false">IF($E861="","",IF($B861="Entrada",$E861,-$E861))</f>
        <v/>
      </c>
    </row>
    <row r="862" customFormat="false" ht="15" hidden="false" customHeight="false" outlineLevel="0" collapsed="false">
      <c r="A862" s="17"/>
      <c r="B862" s="18"/>
      <c r="C862" s="18"/>
      <c r="D862" s="18"/>
      <c r="E862" s="19"/>
      <c r="F862" s="20" t="str">
        <f aca="false">IF($A862="","",TEXT($A862,"MM"))</f>
        <v/>
      </c>
      <c r="G862" s="21" t="str">
        <f aca="false">IF($E862="","",IF($B862="Entrada",$E862,-$E862))</f>
        <v/>
      </c>
    </row>
    <row r="863" customFormat="false" ht="15" hidden="false" customHeight="false" outlineLevel="0" collapsed="false">
      <c r="A863" s="17"/>
      <c r="B863" s="18"/>
      <c r="C863" s="18"/>
      <c r="D863" s="18"/>
      <c r="E863" s="19"/>
      <c r="F863" s="20" t="str">
        <f aca="false">IF($A863="","",TEXT($A863,"MM"))</f>
        <v/>
      </c>
      <c r="G863" s="21" t="str">
        <f aca="false">IF($E863="","",IF($B863="Entrada",$E863,-$E863))</f>
        <v/>
      </c>
    </row>
    <row r="864" customFormat="false" ht="15" hidden="false" customHeight="false" outlineLevel="0" collapsed="false">
      <c r="A864" s="17"/>
      <c r="B864" s="18"/>
      <c r="C864" s="18"/>
      <c r="D864" s="18"/>
      <c r="E864" s="19"/>
      <c r="F864" s="20" t="str">
        <f aca="false">IF($A864="","",TEXT($A864,"MM"))</f>
        <v/>
      </c>
      <c r="G864" s="21" t="str">
        <f aca="false">IF($E864="","",IF($B864="Entrada",$E864,-$E864))</f>
        <v/>
      </c>
    </row>
    <row r="865" customFormat="false" ht="15" hidden="false" customHeight="false" outlineLevel="0" collapsed="false">
      <c r="A865" s="17"/>
      <c r="B865" s="18"/>
      <c r="C865" s="18"/>
      <c r="D865" s="18"/>
      <c r="E865" s="19"/>
      <c r="F865" s="20" t="str">
        <f aca="false">IF($A865="","",TEXT($A865,"MM"))</f>
        <v/>
      </c>
      <c r="G865" s="21" t="str">
        <f aca="false">IF($E865="","",IF($B865="Entrada",$E865,-$E865))</f>
        <v/>
      </c>
    </row>
    <row r="866" customFormat="false" ht="15" hidden="false" customHeight="false" outlineLevel="0" collapsed="false">
      <c r="A866" s="17"/>
      <c r="B866" s="18"/>
      <c r="C866" s="18"/>
      <c r="D866" s="18"/>
      <c r="E866" s="19"/>
      <c r="F866" s="20" t="str">
        <f aca="false">IF($A866="","",TEXT($A866,"MM"))</f>
        <v/>
      </c>
      <c r="G866" s="21" t="str">
        <f aca="false">IF($E866="","",IF($B866="Entrada",$E866,-$E866))</f>
        <v/>
      </c>
    </row>
    <row r="867" customFormat="false" ht="15" hidden="false" customHeight="false" outlineLevel="0" collapsed="false">
      <c r="A867" s="17"/>
      <c r="B867" s="18"/>
      <c r="C867" s="18"/>
      <c r="D867" s="18"/>
      <c r="E867" s="19"/>
      <c r="F867" s="20" t="str">
        <f aca="false">IF($A867="","",TEXT($A867,"MM"))</f>
        <v/>
      </c>
      <c r="G867" s="21" t="str">
        <f aca="false">IF($E867="","",IF($B867="Entrada",$E867,-$E867))</f>
        <v/>
      </c>
    </row>
    <row r="868" customFormat="false" ht="15" hidden="false" customHeight="false" outlineLevel="0" collapsed="false">
      <c r="A868" s="17"/>
      <c r="B868" s="18"/>
      <c r="C868" s="18"/>
      <c r="D868" s="18"/>
      <c r="E868" s="19"/>
      <c r="F868" s="20" t="str">
        <f aca="false">IF($A868="","",TEXT($A868,"MM"))</f>
        <v/>
      </c>
      <c r="G868" s="21" t="str">
        <f aca="false">IF($E868="","",IF($B868="Entrada",$E868,-$E868))</f>
        <v/>
      </c>
    </row>
    <row r="869" customFormat="false" ht="15" hidden="false" customHeight="false" outlineLevel="0" collapsed="false">
      <c r="A869" s="17"/>
      <c r="B869" s="18"/>
      <c r="C869" s="18"/>
      <c r="D869" s="18"/>
      <c r="E869" s="19"/>
      <c r="F869" s="20" t="str">
        <f aca="false">IF($A869="","",TEXT($A869,"MM"))</f>
        <v/>
      </c>
      <c r="G869" s="21" t="str">
        <f aca="false">IF($E869="","",IF($B869="Entrada",$E869,-$E869))</f>
        <v/>
      </c>
    </row>
    <row r="870" customFormat="false" ht="15" hidden="false" customHeight="false" outlineLevel="0" collapsed="false">
      <c r="A870" s="17"/>
      <c r="B870" s="18"/>
      <c r="C870" s="18"/>
      <c r="D870" s="18"/>
      <c r="E870" s="19"/>
      <c r="F870" s="20" t="str">
        <f aca="false">IF($A870="","",TEXT($A870,"MM"))</f>
        <v/>
      </c>
      <c r="G870" s="21" t="str">
        <f aca="false">IF($E870="","",IF($B870="Entrada",$E870,-$E870))</f>
        <v/>
      </c>
    </row>
    <row r="871" customFormat="false" ht="15" hidden="false" customHeight="false" outlineLevel="0" collapsed="false">
      <c r="A871" s="17"/>
      <c r="B871" s="18"/>
      <c r="C871" s="18"/>
      <c r="D871" s="18"/>
      <c r="E871" s="19"/>
      <c r="F871" s="20" t="str">
        <f aca="false">IF($A871="","",TEXT($A871,"MM"))</f>
        <v/>
      </c>
      <c r="G871" s="21" t="str">
        <f aca="false">IF($E871="","",IF($B871="Entrada",$E871,-$E871))</f>
        <v/>
      </c>
    </row>
    <row r="872" customFormat="false" ht="15" hidden="false" customHeight="false" outlineLevel="0" collapsed="false">
      <c r="A872" s="17"/>
      <c r="B872" s="18"/>
      <c r="C872" s="18"/>
      <c r="D872" s="18"/>
      <c r="E872" s="19"/>
      <c r="F872" s="20" t="str">
        <f aca="false">IF($A872="","",TEXT($A872,"MM"))</f>
        <v/>
      </c>
      <c r="G872" s="21" t="str">
        <f aca="false">IF($E872="","",IF($B872="Entrada",$E872,-$E872))</f>
        <v/>
      </c>
    </row>
    <row r="873" customFormat="false" ht="15" hidden="false" customHeight="false" outlineLevel="0" collapsed="false">
      <c r="A873" s="17"/>
      <c r="B873" s="18"/>
      <c r="C873" s="18"/>
      <c r="D873" s="18"/>
      <c r="E873" s="19"/>
      <c r="F873" s="20" t="str">
        <f aca="false">IF($A873="","",TEXT($A873,"MM"))</f>
        <v/>
      </c>
      <c r="G873" s="21" t="str">
        <f aca="false">IF($E873="","",IF($B873="Entrada",$E873,-$E873))</f>
        <v/>
      </c>
    </row>
    <row r="874" customFormat="false" ht="15" hidden="false" customHeight="false" outlineLevel="0" collapsed="false">
      <c r="A874" s="17"/>
      <c r="B874" s="18"/>
      <c r="C874" s="18"/>
      <c r="D874" s="18"/>
      <c r="E874" s="19"/>
      <c r="F874" s="20" t="str">
        <f aca="false">IF($A874="","",TEXT($A874,"MM"))</f>
        <v/>
      </c>
      <c r="G874" s="21" t="str">
        <f aca="false">IF($E874="","",IF($B874="Entrada",$E874,-$E874))</f>
        <v/>
      </c>
    </row>
    <row r="875" customFormat="false" ht="15" hidden="false" customHeight="false" outlineLevel="0" collapsed="false">
      <c r="A875" s="17"/>
      <c r="B875" s="18"/>
      <c r="C875" s="18"/>
      <c r="D875" s="18"/>
      <c r="E875" s="19"/>
      <c r="F875" s="20" t="str">
        <f aca="false">IF($A875="","",TEXT($A875,"MM"))</f>
        <v/>
      </c>
      <c r="G875" s="21" t="str">
        <f aca="false">IF($E875="","",IF($B875="Entrada",$E875,-$E875))</f>
        <v/>
      </c>
    </row>
    <row r="876" customFormat="false" ht="15" hidden="false" customHeight="false" outlineLevel="0" collapsed="false">
      <c r="A876" s="17"/>
      <c r="B876" s="18"/>
      <c r="C876" s="18"/>
      <c r="D876" s="18"/>
      <c r="E876" s="19"/>
      <c r="F876" s="20" t="str">
        <f aca="false">IF($A876="","",TEXT($A876,"MM"))</f>
        <v/>
      </c>
      <c r="G876" s="21" t="str">
        <f aca="false">IF($E876="","",IF($B876="Entrada",$E876,-$E876))</f>
        <v/>
      </c>
    </row>
    <row r="877" customFormat="false" ht="15" hidden="false" customHeight="false" outlineLevel="0" collapsed="false">
      <c r="A877" s="17"/>
      <c r="B877" s="18"/>
      <c r="C877" s="18"/>
      <c r="D877" s="18"/>
      <c r="E877" s="19"/>
      <c r="F877" s="20" t="str">
        <f aca="false">IF($A877="","",TEXT($A877,"MM"))</f>
        <v/>
      </c>
      <c r="G877" s="21" t="str">
        <f aca="false">IF($E877="","",IF($B877="Entrada",$E877,-$E877))</f>
        <v/>
      </c>
    </row>
    <row r="878" customFormat="false" ht="15" hidden="false" customHeight="false" outlineLevel="0" collapsed="false">
      <c r="A878" s="17"/>
      <c r="B878" s="18"/>
      <c r="C878" s="18"/>
      <c r="D878" s="18"/>
      <c r="E878" s="19"/>
      <c r="F878" s="20" t="str">
        <f aca="false">IF($A878="","",TEXT($A878,"MM"))</f>
        <v/>
      </c>
      <c r="G878" s="21" t="str">
        <f aca="false">IF($E878="","",IF($B878="Entrada",$E878,-$E878))</f>
        <v/>
      </c>
    </row>
    <row r="879" customFormat="false" ht="15" hidden="false" customHeight="false" outlineLevel="0" collapsed="false">
      <c r="A879" s="17"/>
      <c r="B879" s="18"/>
      <c r="C879" s="18"/>
      <c r="D879" s="18"/>
      <c r="E879" s="19"/>
      <c r="F879" s="20" t="str">
        <f aca="false">IF($A879="","",TEXT($A879,"MM"))</f>
        <v/>
      </c>
      <c r="G879" s="21" t="str">
        <f aca="false">IF($E879="","",IF($B879="Entrada",$E879,-$E879))</f>
        <v/>
      </c>
    </row>
    <row r="880" customFormat="false" ht="15" hidden="false" customHeight="false" outlineLevel="0" collapsed="false">
      <c r="A880" s="17"/>
      <c r="B880" s="18"/>
      <c r="C880" s="18"/>
      <c r="D880" s="18"/>
      <c r="E880" s="19"/>
      <c r="F880" s="20" t="str">
        <f aca="false">IF($A880="","",TEXT($A880,"MM"))</f>
        <v/>
      </c>
      <c r="G880" s="21" t="str">
        <f aca="false">IF($E880="","",IF($B880="Entrada",$E880,-$E880))</f>
        <v/>
      </c>
    </row>
    <row r="881" customFormat="false" ht="15" hidden="false" customHeight="false" outlineLevel="0" collapsed="false">
      <c r="A881" s="17"/>
      <c r="B881" s="18"/>
      <c r="C881" s="18"/>
      <c r="D881" s="18"/>
      <c r="E881" s="19"/>
      <c r="F881" s="20" t="str">
        <f aca="false">IF($A881="","",TEXT($A881,"MM"))</f>
        <v/>
      </c>
      <c r="G881" s="21" t="str">
        <f aca="false">IF($E881="","",IF($B881="Entrada",$E881,-$E881))</f>
        <v/>
      </c>
    </row>
    <row r="882" customFormat="false" ht="15" hidden="false" customHeight="false" outlineLevel="0" collapsed="false">
      <c r="A882" s="17"/>
      <c r="B882" s="18"/>
      <c r="C882" s="18"/>
      <c r="D882" s="18"/>
      <c r="E882" s="19"/>
      <c r="F882" s="20" t="str">
        <f aca="false">IF($A882="","",TEXT($A882,"MM"))</f>
        <v/>
      </c>
      <c r="G882" s="21" t="str">
        <f aca="false">IF($E882="","",IF($B882="Entrada",$E882,-$E882))</f>
        <v/>
      </c>
    </row>
    <row r="883" customFormat="false" ht="15" hidden="false" customHeight="false" outlineLevel="0" collapsed="false">
      <c r="A883" s="17"/>
      <c r="B883" s="18"/>
      <c r="C883" s="18"/>
      <c r="D883" s="18"/>
      <c r="E883" s="19"/>
      <c r="F883" s="20" t="str">
        <f aca="false">IF($A883="","",TEXT($A883,"MM"))</f>
        <v/>
      </c>
      <c r="G883" s="21" t="str">
        <f aca="false">IF($E883="","",IF($B883="Entrada",$E883,-$E883))</f>
        <v/>
      </c>
    </row>
    <row r="884" customFormat="false" ht="15" hidden="false" customHeight="false" outlineLevel="0" collapsed="false">
      <c r="A884" s="17"/>
      <c r="B884" s="18"/>
      <c r="C884" s="18"/>
      <c r="D884" s="18"/>
      <c r="E884" s="19"/>
      <c r="F884" s="20" t="str">
        <f aca="false">IF($A884="","",TEXT($A884,"MM"))</f>
        <v/>
      </c>
      <c r="G884" s="21" t="str">
        <f aca="false">IF($E884="","",IF($B884="Entrada",$E884,-$E884))</f>
        <v/>
      </c>
    </row>
    <row r="885" customFormat="false" ht="15" hidden="false" customHeight="false" outlineLevel="0" collapsed="false">
      <c r="A885" s="17"/>
      <c r="B885" s="18"/>
      <c r="C885" s="18"/>
      <c r="D885" s="18"/>
      <c r="E885" s="19"/>
      <c r="F885" s="20" t="str">
        <f aca="false">IF($A885="","",TEXT($A885,"MM"))</f>
        <v/>
      </c>
      <c r="G885" s="21" t="str">
        <f aca="false">IF($E885="","",IF($B885="Entrada",$E885,-$E885))</f>
        <v/>
      </c>
    </row>
    <row r="886" customFormat="false" ht="15" hidden="false" customHeight="false" outlineLevel="0" collapsed="false">
      <c r="A886" s="17"/>
      <c r="B886" s="18"/>
      <c r="C886" s="18"/>
      <c r="D886" s="18"/>
      <c r="E886" s="19"/>
      <c r="F886" s="20" t="str">
        <f aca="false">IF($A886="","",TEXT($A886,"MM"))</f>
        <v/>
      </c>
      <c r="G886" s="21" t="str">
        <f aca="false">IF($E886="","",IF($B886="Entrada",$E886,-$E886))</f>
        <v/>
      </c>
    </row>
    <row r="887" customFormat="false" ht="15" hidden="false" customHeight="false" outlineLevel="0" collapsed="false">
      <c r="A887" s="17"/>
      <c r="B887" s="18"/>
      <c r="C887" s="18"/>
      <c r="D887" s="18"/>
      <c r="E887" s="19"/>
      <c r="F887" s="20" t="str">
        <f aca="false">IF($A887="","",TEXT($A887,"MM"))</f>
        <v/>
      </c>
      <c r="G887" s="21" t="str">
        <f aca="false">IF($E887="","",IF($B887="Entrada",$E887,-$E887))</f>
        <v/>
      </c>
    </row>
    <row r="888" customFormat="false" ht="15" hidden="false" customHeight="false" outlineLevel="0" collapsed="false">
      <c r="A888" s="17"/>
      <c r="B888" s="18"/>
      <c r="C888" s="18"/>
      <c r="D888" s="18"/>
      <c r="E888" s="19"/>
      <c r="F888" s="20" t="str">
        <f aca="false">IF($A888="","",TEXT($A888,"MM"))</f>
        <v/>
      </c>
      <c r="G888" s="21" t="str">
        <f aca="false">IF($E888="","",IF($B888="Entrada",$E888,-$E888))</f>
        <v/>
      </c>
    </row>
    <row r="889" customFormat="false" ht="15" hidden="false" customHeight="false" outlineLevel="0" collapsed="false">
      <c r="A889" s="17"/>
      <c r="B889" s="18"/>
      <c r="C889" s="18"/>
      <c r="D889" s="18"/>
      <c r="E889" s="19"/>
      <c r="F889" s="20" t="str">
        <f aca="false">IF($A889="","",TEXT($A889,"MM"))</f>
        <v/>
      </c>
      <c r="G889" s="21" t="str">
        <f aca="false">IF($E889="","",IF($B889="Entrada",$E889,-$E889))</f>
        <v/>
      </c>
    </row>
    <row r="890" customFormat="false" ht="15" hidden="false" customHeight="false" outlineLevel="0" collapsed="false">
      <c r="A890" s="17"/>
      <c r="B890" s="18"/>
      <c r="C890" s="18"/>
      <c r="D890" s="18"/>
      <c r="E890" s="19"/>
      <c r="F890" s="20" t="str">
        <f aca="false">IF($A890="","",TEXT($A890,"MM"))</f>
        <v/>
      </c>
      <c r="G890" s="21" t="str">
        <f aca="false">IF($E890="","",IF($B890="Entrada",$E890,-$E890))</f>
        <v/>
      </c>
    </row>
    <row r="891" customFormat="false" ht="15" hidden="false" customHeight="false" outlineLevel="0" collapsed="false">
      <c r="A891" s="17"/>
      <c r="B891" s="18"/>
      <c r="C891" s="18"/>
      <c r="D891" s="18"/>
      <c r="E891" s="19"/>
      <c r="F891" s="20" t="str">
        <f aca="false">IF($A891="","",TEXT($A891,"MM"))</f>
        <v/>
      </c>
      <c r="G891" s="21" t="str">
        <f aca="false">IF($E891="","",IF($B891="Entrada",$E891,-$E891))</f>
        <v/>
      </c>
    </row>
    <row r="892" customFormat="false" ht="15" hidden="false" customHeight="false" outlineLevel="0" collapsed="false">
      <c r="A892" s="17"/>
      <c r="B892" s="18"/>
      <c r="C892" s="18"/>
      <c r="D892" s="18"/>
      <c r="E892" s="19"/>
      <c r="F892" s="20" t="str">
        <f aca="false">IF($A892="","",TEXT($A892,"MM"))</f>
        <v/>
      </c>
      <c r="G892" s="21" t="str">
        <f aca="false">IF($E892="","",IF($B892="Entrada",$E892,-$E892))</f>
        <v/>
      </c>
    </row>
    <row r="893" customFormat="false" ht="15" hidden="false" customHeight="false" outlineLevel="0" collapsed="false">
      <c r="A893" s="17"/>
      <c r="B893" s="18"/>
      <c r="C893" s="18"/>
      <c r="D893" s="18"/>
      <c r="E893" s="19"/>
      <c r="F893" s="20" t="str">
        <f aca="false">IF($A893="","",TEXT($A893,"MM"))</f>
        <v/>
      </c>
      <c r="G893" s="21" t="str">
        <f aca="false">IF($E893="","",IF($B893="Entrada",$E893,-$E893))</f>
        <v/>
      </c>
    </row>
    <row r="894" customFormat="false" ht="15" hidden="false" customHeight="false" outlineLevel="0" collapsed="false">
      <c r="A894" s="17"/>
      <c r="B894" s="18"/>
      <c r="C894" s="18"/>
      <c r="D894" s="18"/>
      <c r="E894" s="19"/>
      <c r="F894" s="20" t="str">
        <f aca="false">IF($A894="","",TEXT($A894,"MM"))</f>
        <v/>
      </c>
      <c r="G894" s="21" t="str">
        <f aca="false">IF($E894="","",IF($B894="Entrada",$E894,-$E894))</f>
        <v/>
      </c>
    </row>
    <row r="895" customFormat="false" ht="15" hidden="false" customHeight="false" outlineLevel="0" collapsed="false">
      <c r="A895" s="17"/>
      <c r="B895" s="18"/>
      <c r="C895" s="18"/>
      <c r="D895" s="18"/>
      <c r="E895" s="19"/>
      <c r="F895" s="20" t="str">
        <f aca="false">IF($A895="","",TEXT($A895,"MM"))</f>
        <v/>
      </c>
      <c r="G895" s="21" t="str">
        <f aca="false">IF($E895="","",IF($B895="Entrada",$E895,-$E895))</f>
        <v/>
      </c>
    </row>
    <row r="896" customFormat="false" ht="15" hidden="false" customHeight="false" outlineLevel="0" collapsed="false">
      <c r="A896" s="17"/>
      <c r="B896" s="18"/>
      <c r="C896" s="18"/>
      <c r="D896" s="18"/>
      <c r="E896" s="19"/>
      <c r="F896" s="20" t="str">
        <f aca="false">IF($A896="","",TEXT($A896,"MM"))</f>
        <v/>
      </c>
      <c r="G896" s="21" t="str">
        <f aca="false">IF($E896="","",IF($B896="Entrada",$E896,-$E896))</f>
        <v/>
      </c>
    </row>
    <row r="897" customFormat="false" ht="15" hidden="false" customHeight="false" outlineLevel="0" collapsed="false">
      <c r="A897" s="17"/>
      <c r="B897" s="18"/>
      <c r="C897" s="18"/>
      <c r="D897" s="18"/>
      <c r="E897" s="19"/>
      <c r="F897" s="20" t="str">
        <f aca="false">IF($A897="","",TEXT($A897,"MM"))</f>
        <v/>
      </c>
      <c r="G897" s="21" t="str">
        <f aca="false">IF($E897="","",IF($B897="Entrada",$E897,-$E897))</f>
        <v/>
      </c>
    </row>
    <row r="898" customFormat="false" ht="15" hidden="false" customHeight="false" outlineLevel="0" collapsed="false">
      <c r="A898" s="17"/>
      <c r="B898" s="18"/>
      <c r="C898" s="18"/>
      <c r="D898" s="18"/>
      <c r="E898" s="19"/>
      <c r="F898" s="20" t="str">
        <f aca="false">IF($A898="","",TEXT($A898,"MM"))</f>
        <v/>
      </c>
      <c r="G898" s="21" t="str">
        <f aca="false">IF($E898="","",IF($B898="Entrada",$E898,-$E898))</f>
        <v/>
      </c>
    </row>
    <row r="899" customFormat="false" ht="15" hidden="false" customHeight="false" outlineLevel="0" collapsed="false">
      <c r="A899" s="17"/>
      <c r="B899" s="18"/>
      <c r="C899" s="18"/>
      <c r="D899" s="18"/>
      <c r="E899" s="19"/>
      <c r="F899" s="20" t="str">
        <f aca="false">IF($A899="","",TEXT($A899,"MM"))</f>
        <v/>
      </c>
      <c r="G899" s="21" t="str">
        <f aca="false">IF($E899="","",IF($B899="Entrada",$E899,-$E899))</f>
        <v/>
      </c>
    </row>
    <row r="900" customFormat="false" ht="15" hidden="false" customHeight="false" outlineLevel="0" collapsed="false">
      <c r="A900" s="17"/>
      <c r="B900" s="18"/>
      <c r="C900" s="18"/>
      <c r="D900" s="18"/>
      <c r="E900" s="19"/>
      <c r="F900" s="20" t="str">
        <f aca="false">IF($A900="","",TEXT($A900,"MM"))</f>
        <v/>
      </c>
      <c r="G900" s="21" t="str">
        <f aca="false">IF($E900="","",IF($B900="Entrada",$E900,-$E900))</f>
        <v/>
      </c>
    </row>
    <row r="901" customFormat="false" ht="15" hidden="false" customHeight="false" outlineLevel="0" collapsed="false">
      <c r="A901" s="17"/>
      <c r="B901" s="18"/>
      <c r="C901" s="18"/>
      <c r="D901" s="18"/>
      <c r="E901" s="19"/>
      <c r="F901" s="20" t="str">
        <f aca="false">IF($A901="","",TEXT($A901,"MM"))</f>
        <v/>
      </c>
      <c r="G901" s="21" t="str">
        <f aca="false">IF($E901="","",IF($B901="Entrada",$E901,-$E901))</f>
        <v/>
      </c>
    </row>
    <row r="902" customFormat="false" ht="15" hidden="false" customHeight="false" outlineLevel="0" collapsed="false">
      <c r="A902" s="17"/>
      <c r="B902" s="18"/>
      <c r="C902" s="18"/>
      <c r="D902" s="18"/>
      <c r="E902" s="19"/>
      <c r="F902" s="20" t="str">
        <f aca="false">IF($A902="","",TEXT($A902,"MM"))</f>
        <v/>
      </c>
      <c r="G902" s="21" t="str">
        <f aca="false">IF($E902="","",IF($B902="Entrada",$E902,-$E902))</f>
        <v/>
      </c>
    </row>
    <row r="903" customFormat="false" ht="15" hidden="false" customHeight="false" outlineLevel="0" collapsed="false">
      <c r="A903" s="17"/>
      <c r="B903" s="18"/>
      <c r="C903" s="18"/>
      <c r="D903" s="18"/>
      <c r="E903" s="19"/>
      <c r="F903" s="20" t="str">
        <f aca="false">IF($A903="","",TEXT($A903,"MM"))</f>
        <v/>
      </c>
      <c r="G903" s="21" t="str">
        <f aca="false">IF($E903="","",IF($B903="Entrada",$E903,-$E903))</f>
        <v/>
      </c>
    </row>
    <row r="904" customFormat="false" ht="15" hidden="false" customHeight="false" outlineLevel="0" collapsed="false">
      <c r="A904" s="17"/>
      <c r="B904" s="18"/>
      <c r="C904" s="18"/>
      <c r="D904" s="18"/>
      <c r="E904" s="19"/>
      <c r="F904" s="20" t="str">
        <f aca="false">IF($A904="","",TEXT($A904,"MM"))</f>
        <v/>
      </c>
      <c r="G904" s="21" t="str">
        <f aca="false">IF($E904="","",IF($B904="Entrada",$E904,-$E904))</f>
        <v/>
      </c>
    </row>
    <row r="905" customFormat="false" ht="15" hidden="false" customHeight="false" outlineLevel="0" collapsed="false">
      <c r="A905" s="17"/>
      <c r="B905" s="18"/>
      <c r="C905" s="18"/>
      <c r="D905" s="18"/>
      <c r="E905" s="19"/>
      <c r="F905" s="20" t="str">
        <f aca="false">IF($A905="","",TEXT($A905,"MM"))</f>
        <v/>
      </c>
      <c r="G905" s="21" t="str">
        <f aca="false">IF($E905="","",IF($B905="Entrada",$E905,-$E905))</f>
        <v/>
      </c>
    </row>
    <row r="906" customFormat="false" ht="15" hidden="false" customHeight="false" outlineLevel="0" collapsed="false">
      <c r="A906" s="17"/>
      <c r="B906" s="18"/>
      <c r="C906" s="18"/>
      <c r="D906" s="18"/>
      <c r="E906" s="19"/>
      <c r="F906" s="20" t="str">
        <f aca="false">IF($A906="","",TEXT($A906,"MM"))</f>
        <v/>
      </c>
      <c r="G906" s="21" t="str">
        <f aca="false">IF($E906="","",IF($B906="Entrada",$E906,-$E906))</f>
        <v/>
      </c>
    </row>
    <row r="907" customFormat="false" ht="15" hidden="false" customHeight="false" outlineLevel="0" collapsed="false">
      <c r="A907" s="17"/>
      <c r="B907" s="18"/>
      <c r="C907" s="18"/>
      <c r="D907" s="18"/>
      <c r="E907" s="19"/>
      <c r="F907" s="20" t="str">
        <f aca="false">IF($A907="","",TEXT($A907,"MM"))</f>
        <v/>
      </c>
      <c r="G907" s="21" t="str">
        <f aca="false">IF($E907="","",IF($B907="Entrada",$E907,-$E907))</f>
        <v/>
      </c>
    </row>
    <row r="908" customFormat="false" ht="15" hidden="false" customHeight="false" outlineLevel="0" collapsed="false">
      <c r="A908" s="17"/>
      <c r="B908" s="18"/>
      <c r="C908" s="18"/>
      <c r="D908" s="18"/>
      <c r="E908" s="19"/>
      <c r="F908" s="20" t="str">
        <f aca="false">IF($A908="","",TEXT($A908,"MM"))</f>
        <v/>
      </c>
      <c r="G908" s="21" t="str">
        <f aca="false">IF($E908="","",IF($B908="Entrada",$E908,-$E908))</f>
        <v/>
      </c>
    </row>
    <row r="909" customFormat="false" ht="15" hidden="false" customHeight="false" outlineLevel="0" collapsed="false">
      <c r="A909" s="17"/>
      <c r="B909" s="18"/>
      <c r="C909" s="18"/>
      <c r="D909" s="18"/>
      <c r="E909" s="19"/>
      <c r="F909" s="20" t="str">
        <f aca="false">IF($A909="","",TEXT($A909,"MM"))</f>
        <v/>
      </c>
      <c r="G909" s="21" t="str">
        <f aca="false">IF($E909="","",IF($B909="Entrada",$E909,-$E909))</f>
        <v/>
      </c>
    </row>
    <row r="910" customFormat="false" ht="15" hidden="false" customHeight="false" outlineLevel="0" collapsed="false">
      <c r="A910" s="17"/>
      <c r="B910" s="18"/>
      <c r="C910" s="18"/>
      <c r="D910" s="18"/>
      <c r="E910" s="19"/>
      <c r="F910" s="20" t="str">
        <f aca="false">IF($A910="","",TEXT($A910,"MM"))</f>
        <v/>
      </c>
      <c r="G910" s="21" t="str">
        <f aca="false">IF($E910="","",IF($B910="Entrada",$E910,-$E910))</f>
        <v/>
      </c>
    </row>
    <row r="911" customFormat="false" ht="15" hidden="false" customHeight="false" outlineLevel="0" collapsed="false">
      <c r="A911" s="17"/>
      <c r="B911" s="18"/>
      <c r="C911" s="18"/>
      <c r="D911" s="18"/>
      <c r="E911" s="19"/>
      <c r="F911" s="20" t="str">
        <f aca="false">IF($A911="","",TEXT($A911,"MM"))</f>
        <v/>
      </c>
      <c r="G911" s="21" t="str">
        <f aca="false">IF($E911="","",IF($B911="Entrada",$E911,-$E911))</f>
        <v/>
      </c>
    </row>
    <row r="912" customFormat="false" ht="15" hidden="false" customHeight="false" outlineLevel="0" collapsed="false">
      <c r="A912" s="17"/>
      <c r="B912" s="18"/>
      <c r="C912" s="18"/>
      <c r="D912" s="18"/>
      <c r="E912" s="19"/>
      <c r="F912" s="20" t="str">
        <f aca="false">IF($A912="","",TEXT($A912,"MM"))</f>
        <v/>
      </c>
      <c r="G912" s="21" t="str">
        <f aca="false">IF($E912="","",IF($B912="Entrada",$E912,-$E912))</f>
        <v/>
      </c>
    </row>
    <row r="913" customFormat="false" ht="15" hidden="false" customHeight="false" outlineLevel="0" collapsed="false">
      <c r="A913" s="17"/>
      <c r="B913" s="18"/>
      <c r="C913" s="18"/>
      <c r="D913" s="18"/>
      <c r="E913" s="19"/>
      <c r="F913" s="20" t="str">
        <f aca="false">IF($A913="","",TEXT($A913,"MM"))</f>
        <v/>
      </c>
      <c r="G913" s="21" t="str">
        <f aca="false">IF($E913="","",IF($B913="Entrada",$E913,-$E913))</f>
        <v/>
      </c>
    </row>
    <row r="914" customFormat="false" ht="15" hidden="false" customHeight="false" outlineLevel="0" collapsed="false">
      <c r="A914" s="17"/>
      <c r="B914" s="18"/>
      <c r="C914" s="18"/>
      <c r="D914" s="18"/>
      <c r="E914" s="19"/>
      <c r="F914" s="20" t="str">
        <f aca="false">IF($A914="","",TEXT($A914,"MM"))</f>
        <v/>
      </c>
      <c r="G914" s="21" t="str">
        <f aca="false">IF($E914="","",IF($B914="Entrada",$E914,-$E914))</f>
        <v/>
      </c>
    </row>
    <row r="915" customFormat="false" ht="15" hidden="false" customHeight="false" outlineLevel="0" collapsed="false">
      <c r="A915" s="17"/>
      <c r="B915" s="18"/>
      <c r="C915" s="18"/>
      <c r="D915" s="18"/>
      <c r="E915" s="19"/>
      <c r="F915" s="20" t="str">
        <f aca="false">IF($A915="","",TEXT($A915,"MM"))</f>
        <v/>
      </c>
      <c r="G915" s="21" t="str">
        <f aca="false">IF($E915="","",IF($B915="Entrada",$E915,-$E915))</f>
        <v/>
      </c>
    </row>
    <row r="916" customFormat="false" ht="15" hidden="false" customHeight="false" outlineLevel="0" collapsed="false">
      <c r="A916" s="17"/>
      <c r="B916" s="18"/>
      <c r="C916" s="18"/>
      <c r="D916" s="18"/>
      <c r="E916" s="19"/>
      <c r="F916" s="20" t="str">
        <f aca="false">IF($A916="","",TEXT($A916,"MM"))</f>
        <v/>
      </c>
      <c r="G916" s="21" t="str">
        <f aca="false">IF($E916="","",IF($B916="Entrada",$E916,-$E916))</f>
        <v/>
      </c>
    </row>
    <row r="917" customFormat="false" ht="15" hidden="false" customHeight="false" outlineLevel="0" collapsed="false">
      <c r="A917" s="17"/>
      <c r="B917" s="18"/>
      <c r="C917" s="18"/>
      <c r="D917" s="18"/>
      <c r="E917" s="19"/>
      <c r="F917" s="20" t="str">
        <f aca="false">IF($A917="","",TEXT($A917,"MM"))</f>
        <v/>
      </c>
      <c r="G917" s="21" t="str">
        <f aca="false">IF($E917="","",IF($B917="Entrada",$E917,-$E917))</f>
        <v/>
      </c>
    </row>
    <row r="918" customFormat="false" ht="15" hidden="false" customHeight="false" outlineLevel="0" collapsed="false">
      <c r="A918" s="17"/>
      <c r="B918" s="18"/>
      <c r="C918" s="18"/>
      <c r="D918" s="18"/>
      <c r="E918" s="19"/>
      <c r="F918" s="20" t="str">
        <f aca="false">IF($A918="","",TEXT($A918,"MM"))</f>
        <v/>
      </c>
      <c r="G918" s="21" t="str">
        <f aca="false">IF($E918="","",IF($B918="Entrada",$E918,-$E918))</f>
        <v/>
      </c>
    </row>
    <row r="919" customFormat="false" ht="15" hidden="false" customHeight="false" outlineLevel="0" collapsed="false">
      <c r="A919" s="17"/>
      <c r="B919" s="18"/>
      <c r="C919" s="18"/>
      <c r="D919" s="18"/>
      <c r="E919" s="19"/>
      <c r="F919" s="20" t="str">
        <f aca="false">IF($A919="","",TEXT($A919,"MM"))</f>
        <v/>
      </c>
      <c r="G919" s="21" t="str">
        <f aca="false">IF($E919="","",IF($B919="Entrada",$E919,-$E919))</f>
        <v/>
      </c>
    </row>
    <row r="920" customFormat="false" ht="15" hidden="false" customHeight="false" outlineLevel="0" collapsed="false">
      <c r="A920" s="17"/>
      <c r="B920" s="18"/>
      <c r="C920" s="18"/>
      <c r="D920" s="18"/>
      <c r="E920" s="19"/>
      <c r="F920" s="20" t="str">
        <f aca="false">IF($A920="","",TEXT($A920,"MM"))</f>
        <v/>
      </c>
      <c r="G920" s="21" t="str">
        <f aca="false">IF($E920="","",IF($B920="Entrada",$E920,-$E920))</f>
        <v/>
      </c>
    </row>
    <row r="921" customFormat="false" ht="15" hidden="false" customHeight="false" outlineLevel="0" collapsed="false">
      <c r="A921" s="17"/>
      <c r="B921" s="18"/>
      <c r="C921" s="18"/>
      <c r="D921" s="18"/>
      <c r="E921" s="19"/>
      <c r="F921" s="20" t="str">
        <f aca="false">IF($A921="","",TEXT($A921,"MM"))</f>
        <v/>
      </c>
      <c r="G921" s="21" t="str">
        <f aca="false">IF($E921="","",IF($B921="Entrada",$E921,-$E921))</f>
        <v/>
      </c>
    </row>
    <row r="922" customFormat="false" ht="15" hidden="false" customHeight="false" outlineLevel="0" collapsed="false">
      <c r="A922" s="17"/>
      <c r="B922" s="18"/>
      <c r="C922" s="18"/>
      <c r="D922" s="18"/>
      <c r="E922" s="19"/>
      <c r="F922" s="20" t="str">
        <f aca="false">IF($A922="","",TEXT($A922,"MM"))</f>
        <v/>
      </c>
      <c r="G922" s="21" t="str">
        <f aca="false">IF($E922="","",IF($B922="Entrada",$E922,-$E922))</f>
        <v/>
      </c>
    </row>
    <row r="923" customFormat="false" ht="15" hidden="false" customHeight="false" outlineLevel="0" collapsed="false">
      <c r="A923" s="17"/>
      <c r="B923" s="18"/>
      <c r="C923" s="18"/>
      <c r="D923" s="18"/>
      <c r="E923" s="19"/>
      <c r="F923" s="20" t="str">
        <f aca="false">IF($A923="","",TEXT($A923,"MM"))</f>
        <v/>
      </c>
      <c r="G923" s="21" t="str">
        <f aca="false">IF($E923="","",IF($B923="Entrada",$E923,-$E923))</f>
        <v/>
      </c>
    </row>
    <row r="924" customFormat="false" ht="15" hidden="false" customHeight="false" outlineLevel="0" collapsed="false">
      <c r="A924" s="17"/>
      <c r="B924" s="18"/>
      <c r="C924" s="18"/>
      <c r="D924" s="18"/>
      <c r="E924" s="19"/>
      <c r="F924" s="20" t="str">
        <f aca="false">IF($A924="","",TEXT($A924,"MM"))</f>
        <v/>
      </c>
      <c r="G924" s="21" t="str">
        <f aca="false">IF($E924="","",IF($B924="Entrada",$E924,-$E924))</f>
        <v/>
      </c>
    </row>
    <row r="925" customFormat="false" ht="15" hidden="false" customHeight="false" outlineLevel="0" collapsed="false">
      <c r="A925" s="17"/>
      <c r="B925" s="18"/>
      <c r="C925" s="18"/>
      <c r="D925" s="18"/>
      <c r="E925" s="19"/>
      <c r="F925" s="20" t="str">
        <f aca="false">IF($A925="","",TEXT($A925,"MM"))</f>
        <v/>
      </c>
      <c r="G925" s="21" t="str">
        <f aca="false">IF($E925="","",IF($B925="Entrada",$E925,-$E925))</f>
        <v/>
      </c>
    </row>
    <row r="926" customFormat="false" ht="15" hidden="false" customHeight="false" outlineLevel="0" collapsed="false">
      <c r="A926" s="17"/>
      <c r="B926" s="18"/>
      <c r="C926" s="18"/>
      <c r="D926" s="18"/>
      <c r="E926" s="19"/>
      <c r="F926" s="20" t="str">
        <f aca="false">IF($A926="","",TEXT($A926,"MM"))</f>
        <v/>
      </c>
      <c r="G926" s="21" t="str">
        <f aca="false">IF($E926="","",IF($B926="Entrada",$E926,-$E926))</f>
        <v/>
      </c>
    </row>
    <row r="927" customFormat="false" ht="15" hidden="false" customHeight="false" outlineLevel="0" collapsed="false">
      <c r="A927" s="17"/>
      <c r="B927" s="18"/>
      <c r="C927" s="18"/>
      <c r="D927" s="18"/>
      <c r="E927" s="19"/>
      <c r="F927" s="20" t="str">
        <f aca="false">IF($A927="","",TEXT($A927,"MM"))</f>
        <v/>
      </c>
      <c r="G927" s="21" t="str">
        <f aca="false">IF($E927="","",IF($B927="Entrada",$E927,-$E927))</f>
        <v/>
      </c>
    </row>
    <row r="928" customFormat="false" ht="15" hidden="false" customHeight="false" outlineLevel="0" collapsed="false">
      <c r="A928" s="17"/>
      <c r="B928" s="18"/>
      <c r="C928" s="18"/>
      <c r="D928" s="18"/>
      <c r="E928" s="19"/>
      <c r="F928" s="20" t="str">
        <f aca="false">IF($A928="","",TEXT($A928,"MM"))</f>
        <v/>
      </c>
      <c r="G928" s="21" t="str">
        <f aca="false">IF($E928="","",IF($B928="Entrada",$E928,-$E928))</f>
        <v/>
      </c>
    </row>
    <row r="929" customFormat="false" ht="15" hidden="false" customHeight="false" outlineLevel="0" collapsed="false">
      <c r="A929" s="17"/>
      <c r="B929" s="18"/>
      <c r="C929" s="18"/>
      <c r="D929" s="18"/>
      <c r="E929" s="19"/>
      <c r="F929" s="20" t="str">
        <f aca="false">IF($A929="","",TEXT($A929,"MM"))</f>
        <v/>
      </c>
      <c r="G929" s="21" t="str">
        <f aca="false">IF($E929="","",IF($B929="Entrada",$E929,-$E929))</f>
        <v/>
      </c>
    </row>
    <row r="930" customFormat="false" ht="15" hidden="false" customHeight="false" outlineLevel="0" collapsed="false">
      <c r="A930" s="17"/>
      <c r="B930" s="18"/>
      <c r="C930" s="18"/>
      <c r="D930" s="18"/>
      <c r="E930" s="19"/>
      <c r="F930" s="20" t="str">
        <f aca="false">IF($A930="","",TEXT($A930,"MM"))</f>
        <v/>
      </c>
      <c r="G930" s="21" t="str">
        <f aca="false">IF($E930="","",IF($B930="Entrada",$E930,-$E930))</f>
        <v/>
      </c>
    </row>
    <row r="931" customFormat="false" ht="15" hidden="false" customHeight="false" outlineLevel="0" collapsed="false">
      <c r="A931" s="17"/>
      <c r="B931" s="18"/>
      <c r="C931" s="18"/>
      <c r="D931" s="18"/>
      <c r="E931" s="19"/>
      <c r="F931" s="20" t="str">
        <f aca="false">IF($A931="","",TEXT($A931,"MM"))</f>
        <v/>
      </c>
      <c r="G931" s="21" t="str">
        <f aca="false">IF($E931="","",IF($B931="Entrada",$E931,-$E931))</f>
        <v/>
      </c>
    </row>
    <row r="932" customFormat="false" ht="15" hidden="false" customHeight="false" outlineLevel="0" collapsed="false">
      <c r="A932" s="17"/>
      <c r="B932" s="18"/>
      <c r="C932" s="18"/>
      <c r="D932" s="18"/>
      <c r="E932" s="19"/>
      <c r="F932" s="20" t="str">
        <f aca="false">IF($A932="","",TEXT($A932,"MM"))</f>
        <v/>
      </c>
      <c r="G932" s="21" t="str">
        <f aca="false">IF($E932="","",IF($B932="Entrada",$E932,-$E932))</f>
        <v/>
      </c>
    </row>
    <row r="933" customFormat="false" ht="15" hidden="false" customHeight="false" outlineLevel="0" collapsed="false">
      <c r="A933" s="17"/>
      <c r="B933" s="18"/>
      <c r="C933" s="18"/>
      <c r="D933" s="18"/>
      <c r="E933" s="19"/>
      <c r="F933" s="20" t="str">
        <f aca="false">IF($A933="","",TEXT($A933,"MM"))</f>
        <v/>
      </c>
      <c r="G933" s="21" t="str">
        <f aca="false">IF($E933="","",IF($B933="Entrada",$E933,-$E933))</f>
        <v/>
      </c>
    </row>
    <row r="934" customFormat="false" ht="15" hidden="false" customHeight="false" outlineLevel="0" collapsed="false">
      <c r="A934" s="17"/>
      <c r="B934" s="18"/>
      <c r="C934" s="18"/>
      <c r="D934" s="18"/>
      <c r="E934" s="19"/>
      <c r="F934" s="20" t="str">
        <f aca="false">IF($A934="","",TEXT($A934,"MM"))</f>
        <v/>
      </c>
      <c r="G934" s="21" t="str">
        <f aca="false">IF($E934="","",IF($B934="Entrada",$E934,-$E934))</f>
        <v/>
      </c>
    </row>
    <row r="935" customFormat="false" ht="15" hidden="false" customHeight="false" outlineLevel="0" collapsed="false">
      <c r="A935" s="17"/>
      <c r="B935" s="18"/>
      <c r="C935" s="18"/>
      <c r="D935" s="18"/>
      <c r="E935" s="19"/>
      <c r="F935" s="20" t="str">
        <f aca="false">IF($A935="","",TEXT($A935,"MM"))</f>
        <v/>
      </c>
      <c r="G935" s="21" t="str">
        <f aca="false">IF($E935="","",IF($B935="Entrada",$E935,-$E935))</f>
        <v/>
      </c>
    </row>
    <row r="936" customFormat="false" ht="15" hidden="false" customHeight="false" outlineLevel="0" collapsed="false">
      <c r="A936" s="17"/>
      <c r="B936" s="18"/>
      <c r="C936" s="18"/>
      <c r="D936" s="18"/>
      <c r="E936" s="19"/>
      <c r="F936" s="20" t="str">
        <f aca="false">IF($A936="","",TEXT($A936,"MM"))</f>
        <v/>
      </c>
      <c r="G936" s="21" t="str">
        <f aca="false">IF($E936="","",IF($B936="Entrada",$E936,-$E936))</f>
        <v/>
      </c>
    </row>
    <row r="937" customFormat="false" ht="15" hidden="false" customHeight="false" outlineLevel="0" collapsed="false">
      <c r="A937" s="17"/>
      <c r="B937" s="18"/>
      <c r="C937" s="18"/>
      <c r="D937" s="18"/>
      <c r="E937" s="19"/>
      <c r="F937" s="20" t="str">
        <f aca="false">IF($A937="","",TEXT($A937,"MM"))</f>
        <v/>
      </c>
      <c r="G937" s="21" t="str">
        <f aca="false">IF($E937="","",IF($B937="Entrada",$E937,-$E937))</f>
        <v/>
      </c>
    </row>
    <row r="938" customFormat="false" ht="15" hidden="false" customHeight="false" outlineLevel="0" collapsed="false">
      <c r="A938" s="17"/>
      <c r="B938" s="18"/>
      <c r="C938" s="18"/>
      <c r="D938" s="18"/>
      <c r="E938" s="19"/>
      <c r="F938" s="20" t="str">
        <f aca="false">IF($A938="","",TEXT($A938,"MM"))</f>
        <v/>
      </c>
      <c r="G938" s="21" t="str">
        <f aca="false">IF($E938="","",IF($B938="Entrada",$E938,-$E938))</f>
        <v/>
      </c>
    </row>
    <row r="939" customFormat="false" ht="15" hidden="false" customHeight="false" outlineLevel="0" collapsed="false">
      <c r="A939" s="17"/>
      <c r="B939" s="18"/>
      <c r="C939" s="18"/>
      <c r="D939" s="18"/>
      <c r="E939" s="19"/>
      <c r="F939" s="20" t="str">
        <f aca="false">IF($A939="","",TEXT($A939,"MM"))</f>
        <v/>
      </c>
      <c r="G939" s="21" t="str">
        <f aca="false">IF($E939="","",IF($B939="Entrada",$E939,-$E939))</f>
        <v/>
      </c>
    </row>
    <row r="940" customFormat="false" ht="15" hidden="false" customHeight="false" outlineLevel="0" collapsed="false">
      <c r="A940" s="17"/>
      <c r="B940" s="18"/>
      <c r="C940" s="18"/>
      <c r="D940" s="18"/>
      <c r="E940" s="19"/>
      <c r="F940" s="20" t="str">
        <f aca="false">IF($A940="","",TEXT($A940,"MM"))</f>
        <v/>
      </c>
      <c r="G940" s="21" t="str">
        <f aca="false">IF($E940="","",IF($B940="Entrada",$E940,-$E940))</f>
        <v/>
      </c>
    </row>
    <row r="941" customFormat="false" ht="15" hidden="false" customHeight="false" outlineLevel="0" collapsed="false">
      <c r="A941" s="17"/>
      <c r="B941" s="18"/>
      <c r="C941" s="18"/>
      <c r="D941" s="18"/>
      <c r="E941" s="19"/>
      <c r="F941" s="20" t="str">
        <f aca="false">IF($A941="","",TEXT($A941,"MM"))</f>
        <v/>
      </c>
      <c r="G941" s="21" t="str">
        <f aca="false">IF($E941="","",IF($B941="Entrada",$E941,-$E941))</f>
        <v/>
      </c>
    </row>
    <row r="942" customFormat="false" ht="15" hidden="false" customHeight="false" outlineLevel="0" collapsed="false">
      <c r="A942" s="17"/>
      <c r="B942" s="18"/>
      <c r="C942" s="18"/>
      <c r="D942" s="18"/>
      <c r="E942" s="19"/>
      <c r="F942" s="20" t="str">
        <f aca="false">IF($A942="","",TEXT($A942,"MM"))</f>
        <v/>
      </c>
      <c r="G942" s="21" t="str">
        <f aca="false">IF($E942="","",IF($B942="Entrada",$E942,-$E942))</f>
        <v/>
      </c>
    </row>
    <row r="943" customFormat="false" ht="15" hidden="false" customHeight="false" outlineLevel="0" collapsed="false">
      <c r="A943" s="17"/>
      <c r="B943" s="18"/>
      <c r="C943" s="18"/>
      <c r="D943" s="18"/>
      <c r="E943" s="19"/>
      <c r="F943" s="20" t="str">
        <f aca="false">IF($A943="","",TEXT($A943,"MM"))</f>
        <v/>
      </c>
      <c r="G943" s="21" t="str">
        <f aca="false">IF($E943="","",IF($B943="Entrada",$E943,-$E943))</f>
        <v/>
      </c>
    </row>
    <row r="944" customFormat="false" ht="15" hidden="false" customHeight="false" outlineLevel="0" collapsed="false">
      <c r="A944" s="17"/>
      <c r="B944" s="18"/>
      <c r="C944" s="18"/>
      <c r="D944" s="18"/>
      <c r="E944" s="19"/>
      <c r="F944" s="20" t="str">
        <f aca="false">IF($A944="","",TEXT($A944,"MM"))</f>
        <v/>
      </c>
      <c r="G944" s="21" t="str">
        <f aca="false">IF($E944="","",IF($B944="Entrada",$E944,-$E944))</f>
        <v/>
      </c>
    </row>
    <row r="945" customFormat="false" ht="15" hidden="false" customHeight="false" outlineLevel="0" collapsed="false">
      <c r="A945" s="17"/>
      <c r="B945" s="18"/>
      <c r="C945" s="18"/>
      <c r="D945" s="18"/>
      <c r="E945" s="19"/>
      <c r="F945" s="20" t="str">
        <f aca="false">IF($A945="","",TEXT($A945,"MM"))</f>
        <v/>
      </c>
      <c r="G945" s="21" t="str">
        <f aca="false">IF($E945="","",IF($B945="Entrada",$E945,-$E945))</f>
        <v/>
      </c>
    </row>
    <row r="946" customFormat="false" ht="15" hidden="false" customHeight="false" outlineLevel="0" collapsed="false">
      <c r="A946" s="17"/>
      <c r="B946" s="18"/>
      <c r="C946" s="18"/>
      <c r="D946" s="18"/>
      <c r="E946" s="19"/>
      <c r="F946" s="20" t="str">
        <f aca="false">IF($A946="","",TEXT($A946,"MM"))</f>
        <v/>
      </c>
      <c r="G946" s="21" t="str">
        <f aca="false">IF($E946="","",IF($B946="Entrada",$E946,-$E946))</f>
        <v/>
      </c>
    </row>
    <row r="947" customFormat="false" ht="15" hidden="false" customHeight="false" outlineLevel="0" collapsed="false">
      <c r="A947" s="17"/>
      <c r="B947" s="18"/>
      <c r="C947" s="18"/>
      <c r="D947" s="18"/>
      <c r="E947" s="19"/>
      <c r="F947" s="20" t="str">
        <f aca="false">IF($A947="","",TEXT($A947,"MM"))</f>
        <v/>
      </c>
      <c r="G947" s="21" t="str">
        <f aca="false">IF($E947="","",IF($B947="Entrada",$E947,-$E947))</f>
        <v/>
      </c>
    </row>
    <row r="948" customFormat="false" ht="15" hidden="false" customHeight="false" outlineLevel="0" collapsed="false">
      <c r="A948" s="17"/>
      <c r="B948" s="18"/>
      <c r="C948" s="18"/>
      <c r="D948" s="18"/>
      <c r="E948" s="19"/>
      <c r="F948" s="20" t="str">
        <f aca="false">IF($A948="","",TEXT($A948,"MM"))</f>
        <v/>
      </c>
      <c r="G948" s="21" t="str">
        <f aca="false">IF($E948="","",IF($B948="Entrada",$E948,-$E948))</f>
        <v/>
      </c>
    </row>
    <row r="949" customFormat="false" ht="15" hidden="false" customHeight="false" outlineLevel="0" collapsed="false">
      <c r="A949" s="17"/>
      <c r="B949" s="18"/>
      <c r="C949" s="18"/>
      <c r="D949" s="18"/>
      <c r="E949" s="19"/>
      <c r="F949" s="20" t="str">
        <f aca="false">IF($A949="","",TEXT($A949,"MM"))</f>
        <v/>
      </c>
      <c r="G949" s="21" t="str">
        <f aca="false">IF($E949="","",IF($B949="Entrada",$E949,-$E949))</f>
        <v/>
      </c>
    </row>
    <row r="950" customFormat="false" ht="15" hidden="false" customHeight="false" outlineLevel="0" collapsed="false">
      <c r="A950" s="17"/>
      <c r="B950" s="18"/>
      <c r="C950" s="18"/>
      <c r="D950" s="18"/>
      <c r="E950" s="19"/>
      <c r="F950" s="20" t="str">
        <f aca="false">IF($A950="","",TEXT($A950,"MM"))</f>
        <v/>
      </c>
      <c r="G950" s="21" t="str">
        <f aca="false">IF($E950="","",IF($B950="Entrada",$E950,-$E950))</f>
        <v/>
      </c>
    </row>
    <row r="951" customFormat="false" ht="15" hidden="false" customHeight="false" outlineLevel="0" collapsed="false">
      <c r="A951" s="17"/>
      <c r="B951" s="18"/>
      <c r="C951" s="18"/>
      <c r="D951" s="18"/>
      <c r="E951" s="19"/>
      <c r="F951" s="20" t="str">
        <f aca="false">IF($A951="","",TEXT($A951,"MM"))</f>
        <v/>
      </c>
      <c r="G951" s="21" t="str">
        <f aca="false">IF($E951="","",IF($B951="Entrada",$E951,-$E951))</f>
        <v/>
      </c>
    </row>
    <row r="952" customFormat="false" ht="15" hidden="false" customHeight="false" outlineLevel="0" collapsed="false">
      <c r="A952" s="17"/>
      <c r="B952" s="18"/>
      <c r="C952" s="18"/>
      <c r="D952" s="18"/>
      <c r="E952" s="19"/>
      <c r="F952" s="20" t="str">
        <f aca="false">IF($A952="","",TEXT($A952,"MM"))</f>
        <v/>
      </c>
      <c r="G952" s="21" t="str">
        <f aca="false">IF($E952="","",IF($B952="Entrada",$E952,-$E952))</f>
        <v/>
      </c>
    </row>
    <row r="953" customFormat="false" ht="15" hidden="false" customHeight="false" outlineLevel="0" collapsed="false">
      <c r="A953" s="17"/>
      <c r="B953" s="18"/>
      <c r="C953" s="18"/>
      <c r="D953" s="18"/>
      <c r="E953" s="19"/>
      <c r="F953" s="20" t="str">
        <f aca="false">IF($A953="","",TEXT($A953,"MM"))</f>
        <v/>
      </c>
      <c r="G953" s="21" t="str">
        <f aca="false">IF($E953="","",IF($B953="Entrada",$E953,-$E953))</f>
        <v/>
      </c>
    </row>
    <row r="954" customFormat="false" ht="15" hidden="false" customHeight="false" outlineLevel="0" collapsed="false">
      <c r="A954" s="17"/>
      <c r="B954" s="18"/>
      <c r="C954" s="18"/>
      <c r="D954" s="18"/>
      <c r="E954" s="19"/>
      <c r="F954" s="20" t="str">
        <f aca="false">IF($A954="","",TEXT($A954,"MM"))</f>
        <v/>
      </c>
      <c r="G954" s="21" t="str">
        <f aca="false">IF($E954="","",IF($B954="Entrada",$E954,-$E954))</f>
        <v/>
      </c>
    </row>
    <row r="955" customFormat="false" ht="15" hidden="false" customHeight="false" outlineLevel="0" collapsed="false">
      <c r="A955" s="17"/>
      <c r="B955" s="18"/>
      <c r="C955" s="18"/>
      <c r="D955" s="18"/>
      <c r="E955" s="19"/>
      <c r="F955" s="20" t="str">
        <f aca="false">IF($A955="","",TEXT($A955,"MM"))</f>
        <v/>
      </c>
      <c r="G955" s="21" t="str">
        <f aca="false">IF($E955="","",IF($B955="Entrada",$E955,-$E955))</f>
        <v/>
      </c>
    </row>
    <row r="956" customFormat="false" ht="15" hidden="false" customHeight="false" outlineLevel="0" collapsed="false">
      <c r="A956" s="17"/>
      <c r="B956" s="18"/>
      <c r="C956" s="18"/>
      <c r="D956" s="18"/>
      <c r="E956" s="19"/>
      <c r="F956" s="20" t="str">
        <f aca="false">IF($A956="","",TEXT($A956,"MM"))</f>
        <v/>
      </c>
      <c r="G956" s="21" t="str">
        <f aca="false">IF($E956="","",IF($B956="Entrada",$E956,-$E956))</f>
        <v/>
      </c>
    </row>
    <row r="957" customFormat="false" ht="15" hidden="false" customHeight="false" outlineLevel="0" collapsed="false">
      <c r="A957" s="17"/>
      <c r="B957" s="18"/>
      <c r="C957" s="18"/>
      <c r="D957" s="18"/>
      <c r="E957" s="19"/>
      <c r="F957" s="20" t="str">
        <f aca="false">IF($A957="","",TEXT($A957,"MM"))</f>
        <v/>
      </c>
      <c r="G957" s="21" t="str">
        <f aca="false">IF($E957="","",IF($B957="Entrada",$E957,-$E957))</f>
        <v/>
      </c>
    </row>
    <row r="958" customFormat="false" ht="15" hidden="false" customHeight="false" outlineLevel="0" collapsed="false">
      <c r="A958" s="17"/>
      <c r="B958" s="18"/>
      <c r="C958" s="18"/>
      <c r="D958" s="18"/>
      <c r="E958" s="19"/>
      <c r="F958" s="20" t="str">
        <f aca="false">IF($A958="","",TEXT($A958,"MM"))</f>
        <v/>
      </c>
      <c r="G958" s="21" t="str">
        <f aca="false">IF($E958="","",IF($B958="Entrada",$E958,-$E958))</f>
        <v/>
      </c>
    </row>
    <row r="959" customFormat="false" ht="15" hidden="false" customHeight="false" outlineLevel="0" collapsed="false">
      <c r="A959" s="17"/>
      <c r="B959" s="18"/>
      <c r="C959" s="18"/>
      <c r="D959" s="18"/>
      <c r="E959" s="19"/>
      <c r="F959" s="20" t="str">
        <f aca="false">IF($A959="","",TEXT($A959,"MM"))</f>
        <v/>
      </c>
      <c r="G959" s="21" t="str">
        <f aca="false">IF($E959="","",IF($B959="Entrada",$E959,-$E959))</f>
        <v/>
      </c>
    </row>
    <row r="960" customFormat="false" ht="15" hidden="false" customHeight="false" outlineLevel="0" collapsed="false">
      <c r="A960" s="17"/>
      <c r="B960" s="18"/>
      <c r="C960" s="18"/>
      <c r="D960" s="18"/>
      <c r="E960" s="19"/>
      <c r="F960" s="20" t="str">
        <f aca="false">IF($A960="","",TEXT($A960,"MM"))</f>
        <v/>
      </c>
      <c r="G960" s="21" t="str">
        <f aca="false">IF($E960="","",IF($B960="Entrada",$E960,-$E960))</f>
        <v/>
      </c>
    </row>
    <row r="961" customFormat="false" ht="15" hidden="false" customHeight="false" outlineLevel="0" collapsed="false">
      <c r="A961" s="17"/>
      <c r="B961" s="18"/>
      <c r="C961" s="18"/>
      <c r="D961" s="18"/>
      <c r="E961" s="19"/>
      <c r="F961" s="20" t="str">
        <f aca="false">IF($A961="","",TEXT($A961,"MM"))</f>
        <v/>
      </c>
      <c r="G961" s="21" t="str">
        <f aca="false">IF($E961="","",IF($B961="Entrada",$E961,-$E961))</f>
        <v/>
      </c>
    </row>
    <row r="962" customFormat="false" ht="15" hidden="false" customHeight="false" outlineLevel="0" collapsed="false">
      <c r="A962" s="17"/>
      <c r="B962" s="18"/>
      <c r="C962" s="18"/>
      <c r="D962" s="18"/>
      <c r="E962" s="19"/>
      <c r="F962" s="20" t="str">
        <f aca="false">IF($A962="","",TEXT($A962,"MM"))</f>
        <v/>
      </c>
      <c r="G962" s="21" t="str">
        <f aca="false">IF($E962="","",IF($B962="Entrada",$E962,-$E962))</f>
        <v/>
      </c>
    </row>
    <row r="963" customFormat="false" ht="15" hidden="false" customHeight="false" outlineLevel="0" collapsed="false">
      <c r="A963" s="17"/>
      <c r="B963" s="18"/>
      <c r="C963" s="18"/>
      <c r="D963" s="18"/>
      <c r="E963" s="19"/>
      <c r="F963" s="20" t="str">
        <f aca="false">IF($A963="","",TEXT($A963,"MM"))</f>
        <v/>
      </c>
      <c r="G963" s="21" t="str">
        <f aca="false">IF($E963="","",IF($B963="Entrada",$E963,-$E963))</f>
        <v/>
      </c>
    </row>
    <row r="964" customFormat="false" ht="15" hidden="false" customHeight="false" outlineLevel="0" collapsed="false">
      <c r="A964" s="17"/>
      <c r="B964" s="18"/>
      <c r="C964" s="18"/>
      <c r="D964" s="18"/>
      <c r="E964" s="19"/>
      <c r="F964" s="20" t="str">
        <f aca="false">IF($A964="","",TEXT($A964,"MM"))</f>
        <v/>
      </c>
      <c r="G964" s="21" t="str">
        <f aca="false">IF($E964="","",IF($B964="Entrada",$E964,-$E964))</f>
        <v/>
      </c>
    </row>
    <row r="965" customFormat="false" ht="15" hidden="false" customHeight="false" outlineLevel="0" collapsed="false">
      <c r="A965" s="17"/>
      <c r="B965" s="18"/>
      <c r="C965" s="18"/>
      <c r="D965" s="18"/>
      <c r="E965" s="19"/>
      <c r="F965" s="20" t="str">
        <f aca="false">IF($A965="","",TEXT($A965,"MM"))</f>
        <v/>
      </c>
      <c r="G965" s="21" t="str">
        <f aca="false">IF($E965="","",IF($B965="Entrada",$E965,-$E965))</f>
        <v/>
      </c>
    </row>
    <row r="966" customFormat="false" ht="15" hidden="false" customHeight="false" outlineLevel="0" collapsed="false">
      <c r="A966" s="17"/>
      <c r="B966" s="18"/>
      <c r="C966" s="18"/>
      <c r="D966" s="18"/>
      <c r="E966" s="19"/>
      <c r="F966" s="20" t="str">
        <f aca="false">IF($A966="","",TEXT($A966,"MM"))</f>
        <v/>
      </c>
      <c r="G966" s="21" t="str">
        <f aca="false">IF($E966="","",IF($B966="Entrada",$E966,-$E966))</f>
        <v/>
      </c>
    </row>
    <row r="967" customFormat="false" ht="15" hidden="false" customHeight="false" outlineLevel="0" collapsed="false">
      <c r="A967" s="17"/>
      <c r="B967" s="18"/>
      <c r="C967" s="18"/>
      <c r="D967" s="18"/>
      <c r="E967" s="19"/>
      <c r="F967" s="20" t="str">
        <f aca="false">IF($A967="","",TEXT($A967,"MM"))</f>
        <v/>
      </c>
      <c r="G967" s="21" t="str">
        <f aca="false">IF($E967="","",IF($B967="Entrada",$E967,-$E967))</f>
        <v/>
      </c>
    </row>
    <row r="968" customFormat="false" ht="15" hidden="false" customHeight="false" outlineLevel="0" collapsed="false">
      <c r="A968" s="17"/>
      <c r="B968" s="18"/>
      <c r="C968" s="18"/>
      <c r="D968" s="18"/>
      <c r="E968" s="19"/>
      <c r="F968" s="20" t="str">
        <f aca="false">IF($A968="","",TEXT($A968,"MM"))</f>
        <v/>
      </c>
      <c r="G968" s="21" t="str">
        <f aca="false">IF($E968="","",IF($B968="Entrada",$E968,-$E968))</f>
        <v/>
      </c>
    </row>
    <row r="969" customFormat="false" ht="15" hidden="false" customHeight="false" outlineLevel="0" collapsed="false">
      <c r="A969" s="17"/>
      <c r="B969" s="18"/>
      <c r="C969" s="18"/>
      <c r="D969" s="18"/>
      <c r="E969" s="19"/>
      <c r="F969" s="20" t="str">
        <f aca="false">IF($A969="","",TEXT($A969,"MM"))</f>
        <v/>
      </c>
      <c r="G969" s="21" t="str">
        <f aca="false">IF($E969="","",IF($B969="Entrada",$E969,-$E969))</f>
        <v/>
      </c>
    </row>
    <row r="970" customFormat="false" ht="15" hidden="false" customHeight="false" outlineLevel="0" collapsed="false">
      <c r="A970" s="17"/>
      <c r="B970" s="18"/>
      <c r="C970" s="18"/>
      <c r="D970" s="18"/>
      <c r="E970" s="19"/>
      <c r="F970" s="20" t="str">
        <f aca="false">IF($A970="","",TEXT($A970,"MM"))</f>
        <v/>
      </c>
      <c r="G970" s="21" t="str">
        <f aca="false">IF($E970="","",IF($B970="Entrada",$E970,-$E970))</f>
        <v/>
      </c>
    </row>
    <row r="971" customFormat="false" ht="15" hidden="false" customHeight="false" outlineLevel="0" collapsed="false">
      <c r="A971" s="17"/>
      <c r="B971" s="18"/>
      <c r="C971" s="18"/>
      <c r="D971" s="18"/>
      <c r="E971" s="19"/>
      <c r="F971" s="20" t="str">
        <f aca="false">IF($A971="","",TEXT($A971,"MM"))</f>
        <v/>
      </c>
      <c r="G971" s="21" t="str">
        <f aca="false">IF($E971="","",IF($B971="Entrada",$E971,-$E971))</f>
        <v/>
      </c>
    </row>
    <row r="972" customFormat="false" ht="15" hidden="false" customHeight="false" outlineLevel="0" collapsed="false">
      <c r="A972" s="17"/>
      <c r="B972" s="18"/>
      <c r="C972" s="18"/>
      <c r="D972" s="18"/>
      <c r="E972" s="19"/>
      <c r="F972" s="20" t="str">
        <f aca="false">IF($A972="","",TEXT($A972,"MM"))</f>
        <v/>
      </c>
      <c r="G972" s="21" t="str">
        <f aca="false">IF($E972="","",IF($B972="Entrada",$E972,-$E972))</f>
        <v/>
      </c>
    </row>
    <row r="973" customFormat="false" ht="15" hidden="false" customHeight="false" outlineLevel="0" collapsed="false">
      <c r="A973" s="17"/>
      <c r="B973" s="18"/>
      <c r="C973" s="18"/>
      <c r="D973" s="18"/>
      <c r="E973" s="19"/>
      <c r="F973" s="20" t="str">
        <f aca="false">IF($A973="","",TEXT($A973,"MM"))</f>
        <v/>
      </c>
      <c r="G973" s="21" t="str">
        <f aca="false">IF($E973="","",IF($B973="Entrada",$E973,-$E973))</f>
        <v/>
      </c>
    </row>
    <row r="974" customFormat="false" ht="15" hidden="false" customHeight="false" outlineLevel="0" collapsed="false">
      <c r="A974" s="17"/>
      <c r="B974" s="18"/>
      <c r="C974" s="18"/>
      <c r="D974" s="18"/>
      <c r="E974" s="19"/>
      <c r="F974" s="20" t="str">
        <f aca="false">IF($A974="","",TEXT($A974,"MM"))</f>
        <v/>
      </c>
      <c r="G974" s="21" t="str">
        <f aca="false">IF($E974="","",IF($B974="Entrada",$E974,-$E974))</f>
        <v/>
      </c>
    </row>
    <row r="975" customFormat="false" ht="15" hidden="false" customHeight="false" outlineLevel="0" collapsed="false">
      <c r="A975" s="17"/>
      <c r="B975" s="18"/>
      <c r="C975" s="18"/>
      <c r="D975" s="18"/>
      <c r="E975" s="19"/>
      <c r="F975" s="20" t="str">
        <f aca="false">IF($A975="","",TEXT($A975,"MM"))</f>
        <v/>
      </c>
      <c r="G975" s="21" t="str">
        <f aca="false">IF($E975="","",IF($B975="Entrada",$E975,-$E975))</f>
        <v/>
      </c>
    </row>
    <row r="976" customFormat="false" ht="15" hidden="false" customHeight="false" outlineLevel="0" collapsed="false">
      <c r="A976" s="17"/>
      <c r="B976" s="18"/>
      <c r="C976" s="18"/>
      <c r="D976" s="18"/>
      <c r="E976" s="19"/>
      <c r="F976" s="20" t="str">
        <f aca="false">IF($A976="","",TEXT($A976,"MM"))</f>
        <v/>
      </c>
      <c r="G976" s="21" t="str">
        <f aca="false">IF($E976="","",IF($B976="Entrada",$E976,-$E976))</f>
        <v/>
      </c>
    </row>
    <row r="977" customFormat="false" ht="15" hidden="false" customHeight="false" outlineLevel="0" collapsed="false">
      <c r="A977" s="17"/>
      <c r="B977" s="18"/>
      <c r="C977" s="18"/>
      <c r="D977" s="18"/>
      <c r="E977" s="19"/>
      <c r="F977" s="20" t="str">
        <f aca="false">IF($A977="","",TEXT($A977,"MM"))</f>
        <v/>
      </c>
      <c r="G977" s="21" t="str">
        <f aca="false">IF($E977="","",IF($B977="Entrada",$E977,-$E977))</f>
        <v/>
      </c>
    </row>
    <row r="978" customFormat="false" ht="15" hidden="false" customHeight="false" outlineLevel="0" collapsed="false">
      <c r="A978" s="17"/>
      <c r="B978" s="18"/>
      <c r="C978" s="18"/>
      <c r="D978" s="18"/>
      <c r="E978" s="19"/>
      <c r="F978" s="20" t="str">
        <f aca="false">IF($A978="","",TEXT($A978,"MM"))</f>
        <v/>
      </c>
      <c r="G978" s="21" t="str">
        <f aca="false">IF($E978="","",IF($B978="Entrada",$E978,-$E978))</f>
        <v/>
      </c>
    </row>
    <row r="979" customFormat="false" ht="15" hidden="false" customHeight="false" outlineLevel="0" collapsed="false">
      <c r="A979" s="17"/>
      <c r="B979" s="18"/>
      <c r="C979" s="18"/>
      <c r="D979" s="18"/>
      <c r="E979" s="19"/>
      <c r="F979" s="20" t="str">
        <f aca="false">IF($A979="","",TEXT($A979,"MM"))</f>
        <v/>
      </c>
      <c r="G979" s="21" t="str">
        <f aca="false">IF($E979="","",IF($B979="Entrada",$E979,-$E979))</f>
        <v/>
      </c>
    </row>
    <row r="980" customFormat="false" ht="15" hidden="false" customHeight="false" outlineLevel="0" collapsed="false">
      <c r="A980" s="17"/>
      <c r="B980" s="18"/>
      <c r="C980" s="18"/>
      <c r="D980" s="18"/>
      <c r="E980" s="19"/>
      <c r="F980" s="20" t="str">
        <f aca="false">IF($A980="","",TEXT($A980,"MM"))</f>
        <v/>
      </c>
      <c r="G980" s="21" t="str">
        <f aca="false">IF($E980="","",IF($B980="Entrada",$E980,-$E980))</f>
        <v/>
      </c>
    </row>
    <row r="981" customFormat="false" ht="15" hidden="false" customHeight="false" outlineLevel="0" collapsed="false">
      <c r="A981" s="17"/>
      <c r="B981" s="18"/>
      <c r="C981" s="18"/>
      <c r="D981" s="18"/>
      <c r="E981" s="19"/>
      <c r="F981" s="20" t="str">
        <f aca="false">IF($A981="","",TEXT($A981,"MM"))</f>
        <v/>
      </c>
      <c r="G981" s="21" t="str">
        <f aca="false">IF($E981="","",IF($B981="Entrada",$E981,-$E981))</f>
        <v/>
      </c>
    </row>
    <row r="982" customFormat="false" ht="15" hidden="false" customHeight="false" outlineLevel="0" collapsed="false">
      <c r="A982" s="17"/>
      <c r="B982" s="18"/>
      <c r="C982" s="18"/>
      <c r="D982" s="18"/>
      <c r="E982" s="19"/>
      <c r="F982" s="20" t="str">
        <f aca="false">IF($A982="","",TEXT($A982,"MM"))</f>
        <v/>
      </c>
      <c r="G982" s="21" t="str">
        <f aca="false">IF($E982="","",IF($B982="Entrada",$E982,-$E982))</f>
        <v/>
      </c>
    </row>
    <row r="983" customFormat="false" ht="15" hidden="false" customHeight="false" outlineLevel="0" collapsed="false">
      <c r="A983" s="17"/>
      <c r="B983" s="18"/>
      <c r="C983" s="18"/>
      <c r="D983" s="18"/>
      <c r="E983" s="19"/>
      <c r="F983" s="20" t="str">
        <f aca="false">IF($A983="","",TEXT($A983,"MM"))</f>
        <v/>
      </c>
      <c r="G983" s="21" t="str">
        <f aca="false">IF($E983="","",IF($B983="Entrada",$E983,-$E983))</f>
        <v/>
      </c>
    </row>
    <row r="984" customFormat="false" ht="15" hidden="false" customHeight="false" outlineLevel="0" collapsed="false">
      <c r="A984" s="17"/>
      <c r="B984" s="18"/>
      <c r="C984" s="18"/>
      <c r="D984" s="18"/>
      <c r="E984" s="19"/>
      <c r="F984" s="20" t="str">
        <f aca="false">IF($A984="","",TEXT($A984,"MM"))</f>
        <v/>
      </c>
      <c r="G984" s="21" t="str">
        <f aca="false">IF($E984="","",IF($B984="Entrada",$E984,-$E984))</f>
        <v/>
      </c>
    </row>
    <row r="985" customFormat="false" ht="15" hidden="false" customHeight="false" outlineLevel="0" collapsed="false">
      <c r="A985" s="17"/>
      <c r="B985" s="18"/>
      <c r="C985" s="18"/>
      <c r="D985" s="18"/>
      <c r="E985" s="19"/>
      <c r="F985" s="20" t="str">
        <f aca="false">IF($A985="","",TEXT($A985,"MM"))</f>
        <v/>
      </c>
      <c r="G985" s="21" t="str">
        <f aca="false">IF($E985="","",IF($B985="Entrada",$E985,-$E985))</f>
        <v/>
      </c>
    </row>
    <row r="986" customFormat="false" ht="15" hidden="false" customHeight="false" outlineLevel="0" collapsed="false">
      <c r="A986" s="17"/>
      <c r="B986" s="18"/>
      <c r="C986" s="18"/>
      <c r="D986" s="18"/>
      <c r="E986" s="19"/>
      <c r="F986" s="20" t="str">
        <f aca="false">IF($A986="","",TEXT($A986,"MM"))</f>
        <v/>
      </c>
      <c r="G986" s="21" t="str">
        <f aca="false">IF($E986="","",IF($B986="Entrada",$E986,-$E986))</f>
        <v/>
      </c>
    </row>
    <row r="987" customFormat="false" ht="15" hidden="false" customHeight="false" outlineLevel="0" collapsed="false">
      <c r="A987" s="17"/>
      <c r="B987" s="18"/>
      <c r="C987" s="18"/>
      <c r="D987" s="18"/>
      <c r="E987" s="19"/>
      <c r="F987" s="20" t="str">
        <f aca="false">IF($A987="","",TEXT($A987,"MM"))</f>
        <v/>
      </c>
      <c r="G987" s="21" t="str">
        <f aca="false">IF($E987="","",IF($B987="Entrada",$E987,-$E987))</f>
        <v/>
      </c>
    </row>
    <row r="988" customFormat="false" ht="15" hidden="false" customHeight="false" outlineLevel="0" collapsed="false">
      <c r="A988" s="17"/>
      <c r="B988" s="18"/>
      <c r="C988" s="18"/>
      <c r="D988" s="18"/>
      <c r="E988" s="19"/>
      <c r="F988" s="20" t="str">
        <f aca="false">IF($A988="","",TEXT($A988,"MM"))</f>
        <v/>
      </c>
      <c r="G988" s="21" t="str">
        <f aca="false">IF($E988="","",IF($B988="Entrada",$E988,-$E988))</f>
        <v/>
      </c>
    </row>
    <row r="989" customFormat="false" ht="15" hidden="false" customHeight="false" outlineLevel="0" collapsed="false">
      <c r="A989" s="17"/>
      <c r="B989" s="18"/>
      <c r="C989" s="18"/>
      <c r="D989" s="18"/>
      <c r="E989" s="19"/>
      <c r="F989" s="20" t="str">
        <f aca="false">IF($A989="","",TEXT($A989,"MM"))</f>
        <v/>
      </c>
      <c r="G989" s="21" t="str">
        <f aca="false">IF($E989="","",IF($B989="Entrada",$E989,-$E989))</f>
        <v/>
      </c>
    </row>
    <row r="990" customFormat="false" ht="15" hidden="false" customHeight="false" outlineLevel="0" collapsed="false">
      <c r="A990" s="17"/>
      <c r="B990" s="18"/>
      <c r="C990" s="18"/>
      <c r="D990" s="18"/>
      <c r="E990" s="19"/>
      <c r="F990" s="20" t="str">
        <f aca="false">IF($A990="","",TEXT($A990,"MM"))</f>
        <v/>
      </c>
      <c r="G990" s="21" t="str">
        <f aca="false">IF($E990="","",IF($B990="Entrada",$E990,-$E990))</f>
        <v/>
      </c>
    </row>
    <row r="991" customFormat="false" ht="15" hidden="false" customHeight="false" outlineLevel="0" collapsed="false">
      <c r="A991" s="17"/>
      <c r="B991" s="18"/>
      <c r="C991" s="18"/>
      <c r="D991" s="18"/>
      <c r="E991" s="19"/>
      <c r="F991" s="20" t="str">
        <f aca="false">IF($A991="","",TEXT($A991,"MM"))</f>
        <v/>
      </c>
      <c r="G991" s="21" t="str">
        <f aca="false">IF($E991="","",IF($B991="Entrada",$E991,-$E991))</f>
        <v/>
      </c>
    </row>
    <row r="992" customFormat="false" ht="15" hidden="false" customHeight="false" outlineLevel="0" collapsed="false">
      <c r="A992" s="17"/>
      <c r="B992" s="18"/>
      <c r="C992" s="18"/>
      <c r="D992" s="18"/>
      <c r="E992" s="19"/>
      <c r="F992" s="20" t="str">
        <f aca="false">IF($A992="","",TEXT($A992,"MM"))</f>
        <v/>
      </c>
      <c r="G992" s="21" t="str">
        <f aca="false">IF($E992="","",IF($B992="Entrada",$E992,-$E992))</f>
        <v/>
      </c>
    </row>
    <row r="993" customFormat="false" ht="15" hidden="false" customHeight="false" outlineLevel="0" collapsed="false">
      <c r="A993" s="17"/>
      <c r="B993" s="18"/>
      <c r="C993" s="18"/>
      <c r="D993" s="18"/>
      <c r="E993" s="19"/>
      <c r="F993" s="20" t="str">
        <f aca="false">IF($A993="","",TEXT($A993,"MM"))</f>
        <v/>
      </c>
      <c r="G993" s="21" t="str">
        <f aca="false">IF($E993="","",IF($B993="Entrada",$E993,-$E993))</f>
        <v/>
      </c>
    </row>
    <row r="994" customFormat="false" ht="15" hidden="false" customHeight="false" outlineLevel="0" collapsed="false">
      <c r="A994" s="17"/>
      <c r="B994" s="18"/>
      <c r="C994" s="18"/>
      <c r="D994" s="18"/>
      <c r="E994" s="19"/>
      <c r="F994" s="20" t="str">
        <f aca="false">IF($A994="","",TEXT($A994,"MM"))</f>
        <v/>
      </c>
      <c r="G994" s="21" t="str">
        <f aca="false">IF($E994="","",IF($B994="Entrada",$E994,-$E994))</f>
        <v/>
      </c>
    </row>
    <row r="995" customFormat="false" ht="15" hidden="false" customHeight="false" outlineLevel="0" collapsed="false">
      <c r="A995" s="17"/>
      <c r="B995" s="18"/>
      <c r="C995" s="18"/>
      <c r="D995" s="18"/>
      <c r="E995" s="19"/>
      <c r="F995" s="20" t="str">
        <f aca="false">IF($A995="","",TEXT($A995,"MM"))</f>
        <v/>
      </c>
      <c r="G995" s="21" t="str">
        <f aca="false">IF($E995="","",IF($B995="Entrada",$E995,-$E995))</f>
        <v/>
      </c>
    </row>
    <row r="996" customFormat="false" ht="15" hidden="false" customHeight="false" outlineLevel="0" collapsed="false">
      <c r="A996" s="17"/>
      <c r="B996" s="18"/>
      <c r="C996" s="18"/>
      <c r="D996" s="18"/>
      <c r="E996" s="19"/>
      <c r="F996" s="20" t="str">
        <f aca="false">IF($A996="","",TEXT($A996,"MM"))</f>
        <v/>
      </c>
      <c r="G996" s="21" t="str">
        <f aca="false">IF($E996="","",IF($B996="Entrada",$E996,-$E996))</f>
        <v/>
      </c>
    </row>
    <row r="997" customFormat="false" ht="15" hidden="false" customHeight="false" outlineLevel="0" collapsed="false">
      <c r="A997" s="17"/>
      <c r="B997" s="18"/>
      <c r="C997" s="18"/>
      <c r="D997" s="18"/>
      <c r="E997" s="19"/>
      <c r="F997" s="20" t="str">
        <f aca="false">IF($A997="","",TEXT($A997,"MM"))</f>
        <v/>
      </c>
      <c r="G997" s="21" t="str">
        <f aca="false">IF($E997="","",IF($B997="Entrada",$E997,-$E997))</f>
        <v/>
      </c>
    </row>
    <row r="998" customFormat="false" ht="15" hidden="false" customHeight="false" outlineLevel="0" collapsed="false">
      <c r="A998" s="17"/>
      <c r="B998" s="18"/>
      <c r="C998" s="18"/>
      <c r="D998" s="18"/>
      <c r="E998" s="19"/>
      <c r="F998" s="20" t="str">
        <f aca="false">IF($A998="","",TEXT($A998,"MM"))</f>
        <v/>
      </c>
      <c r="G998" s="21" t="str">
        <f aca="false">IF($E998="","",IF($B998="Entrada",$E998,-$E998))</f>
        <v/>
      </c>
    </row>
    <row r="999" customFormat="false" ht="15" hidden="false" customHeight="false" outlineLevel="0" collapsed="false">
      <c r="A999" s="17"/>
      <c r="B999" s="18"/>
      <c r="C999" s="18"/>
      <c r="D999" s="18"/>
      <c r="E999" s="19"/>
      <c r="F999" s="20" t="str">
        <f aca="false">IF($A999="","",TEXT($A999,"MM"))</f>
        <v/>
      </c>
      <c r="G999" s="21" t="str">
        <f aca="false">IF($E999="","",IF($B999="Entrada",$E999,-$E999))</f>
        <v/>
      </c>
    </row>
    <row r="1000" customFormat="false" ht="15" hidden="false" customHeight="false" outlineLevel="0" collapsed="false">
      <c r="A1000" s="17"/>
      <c r="B1000" s="18"/>
      <c r="C1000" s="18"/>
      <c r="D1000" s="18"/>
      <c r="E1000" s="19"/>
      <c r="F1000" s="20" t="str">
        <f aca="false">IF($A1000="","",TEXT($A1000,"MM"))</f>
        <v/>
      </c>
      <c r="G1000" s="21" t="str">
        <f aca="false">IF($E1000="","",IF($B1000="Entrada",$E1000,-$E1000))</f>
        <v/>
      </c>
    </row>
  </sheetData>
  <autoFilter ref="A4:G1000"/>
  <mergeCells count="2">
    <mergeCell ref="A1:G1"/>
    <mergeCell ref="A2:G2"/>
  </mergeCells>
  <dataValidations count="2">
    <dataValidation allowBlank="true" errorStyle="stop" operator="between" showDropDown="false" showErrorMessage="false" showInputMessage="false" sqref="B5:B1000" type="list">
      <formula1>"Entrada,Saída"</formula1>
      <formula2>0</formula2>
    </dataValidation>
    <dataValidation allowBlank="true" errorStyle="stop" operator="between" showDropDown="false" showErrorMessage="false" showInputMessage="false" sqref="C5:C1000" type="list">
      <formula1>"Serviço prestado,Venda de produto,Reembolso de cliente,Outra entrada,DAS / imposto,Pró-labore,INSS do sócio,Contabilidade,Salário de funcionário,Ferramenta / software,Deslocamento,Material e insumo,Marketing,Taxa bancária,Outra saída"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6" min="3" style="0" width="18"/>
    <col collapsed="false" customWidth="true" hidden="false" outlineLevel="0" max="7" min="7" style="0" width="6"/>
    <col collapsed="false" customWidth="true" hidden="false" outlineLevel="0" max="8" min="8" style="0" width="52"/>
  </cols>
  <sheetData>
    <row r="1" customFormat="false" ht="37.5" hidden="false" customHeight="true" outlineLevel="0" collapsed="false">
      <c r="A1" s="1" t="s">
        <v>92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2" t="s">
        <v>93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B4" s="3" t="s">
        <v>94</v>
      </c>
    </row>
    <row r="5" customFormat="false" ht="15" hidden="false" customHeight="false" outlineLevel="0" collapsed="false">
      <c r="B5" s="22" t="s">
        <v>95</v>
      </c>
      <c r="C5" s="22" t="s">
        <v>96</v>
      </c>
      <c r="D5" s="22" t="s">
        <v>97</v>
      </c>
    </row>
    <row r="6" customFormat="false" ht="33.75" hidden="false" customHeight="true" outlineLevel="0" collapsed="false">
      <c r="B6" s="23" t="n">
        <f aca="false">SUMIF(Lançamentos!$B$5:$B$1000,"Entrada",Lançamentos!$E$5:$E$1000)</f>
        <v>12000</v>
      </c>
      <c r="C6" s="23" t="n">
        <f aca="false">SUMIF(Lançamentos!$B$5:$B$1000,"Saída",Lançamentos!$E$5:$E$1000)</f>
        <v>4699.6</v>
      </c>
      <c r="D6" s="23" t="n">
        <f aca="false">B6-C6</f>
        <v>7300.4</v>
      </c>
    </row>
    <row r="8" customFormat="false" ht="15" hidden="false" customHeight="false" outlineLevel="0" collapsed="false">
      <c r="B8" s="3" t="s">
        <v>98</v>
      </c>
    </row>
    <row r="9" customFormat="false" ht="15" hidden="false" customHeight="false" outlineLevel="0" collapsed="false">
      <c r="B9" s="6" t="s">
        <v>99</v>
      </c>
      <c r="C9" s="24" t="n">
        <f aca="false">Configuração!$C$9*12</f>
        <v>40320</v>
      </c>
    </row>
    <row r="10" customFormat="false" ht="15" hidden="false" customHeight="false" outlineLevel="0" collapsed="false">
      <c r="B10" s="6" t="s">
        <v>100</v>
      </c>
      <c r="C10" s="24" t="n">
        <f aca="false">IF(COUNTIF(C23:C34,"&gt;0")&gt;0,B6/COUNTIF(C23:C34,"&gt;0")*12,Configuração!$C$8*12)</f>
        <v>144000</v>
      </c>
      <c r="E10" s="15" t="str">
        <f aca="false">IF(COUNTIF(C23:C34,"&gt;0")&gt;0,"Média dos "&amp;COUNTIF(C23:C34,"&gt;0")&amp;" mês(es) já lançados, projetada para 12 meses.","Ainda sem lançamentos: usando o faturamento esperado da aba Configuração.")</f>
        <v>Média dos 1 mês(es) já lançados, projetada para 12 meses.</v>
      </c>
      <c r="F10" s="15"/>
      <c r="G10" s="15"/>
      <c r="H10" s="15"/>
    </row>
    <row r="11" customFormat="false" ht="15" hidden="false" customHeight="false" outlineLevel="0" collapsed="false">
      <c r="B11" s="6" t="s">
        <v>101</v>
      </c>
      <c r="C11" s="25" t="n">
        <f aca="false">IFERROR(C9/C10,0)</f>
        <v>0.28</v>
      </c>
    </row>
    <row r="12" customFormat="false" ht="15" hidden="false" customHeight="false" outlineLevel="0" collapsed="false">
      <c r="B12" s="6" t="s">
        <v>102</v>
      </c>
      <c r="C12" s="26" t="str">
        <f aca="false">IF(Configuração!$C$12&lt;&gt;"Sim","Anexo III",IF(C11&gt;='Tabelas 2026'!$C$7,"Anexo III","Anexo V"))</f>
        <v>Anexo III</v>
      </c>
      <c r="E12" s="27" t="str">
        <f aca="false">IF(C12="Anexo V","Atenção: com este pró-labore a alíquota de entrada é 15,5% em vez de 6%.","")</f>
        <v/>
      </c>
      <c r="F12" s="27"/>
      <c r="G12" s="27"/>
      <c r="H12" s="27"/>
    </row>
    <row r="14" customFormat="false" ht="15" hidden="false" customHeight="false" outlineLevel="0" collapsed="false">
      <c r="B14" s="3" t="s">
        <v>103</v>
      </c>
      <c r="E14" s="15" t="s">
        <v>104</v>
      </c>
      <c r="F14" s="15"/>
      <c r="G14" s="15"/>
      <c r="H14" s="15"/>
    </row>
    <row r="15" customFormat="false" ht="15" hidden="false" customHeight="false" outlineLevel="0" collapsed="false">
      <c r="B15" s="6" t="s">
        <v>105</v>
      </c>
      <c r="C15" s="24" t="n">
        <f aca="false">C10</f>
        <v>144000</v>
      </c>
    </row>
    <row r="16" customFormat="false" ht="15" hidden="false" customHeight="false" outlineLevel="0" collapsed="false">
      <c r="B16" s="6" t="s">
        <v>106</v>
      </c>
      <c r="C16" s="25" t="n">
        <f aca="false">IFERROR(INDEX(IF(C12="Anexo III",'Tabelas 2026'!$D$14:$D$19,'Tabelas 2026'!$D$23:$D$28),MIN(6,MATCH(C10,'Tabelas 2026'!$B$14:$B$19,1))),0)</f>
        <v>0.06</v>
      </c>
    </row>
    <row r="17" customFormat="false" ht="15" hidden="false" customHeight="false" outlineLevel="0" collapsed="false">
      <c r="B17" s="6" t="s">
        <v>61</v>
      </c>
      <c r="C17" s="24" t="n">
        <f aca="false">IFERROR(INDEX(IF(C12="Anexo III",'Tabelas 2026'!$E$14:$E$19,'Tabelas 2026'!$E$23:$E$28),MIN(6,MATCH(C10,'Tabelas 2026'!$B$14:$B$19,1))),0)</f>
        <v>0</v>
      </c>
    </row>
    <row r="18" customFormat="false" ht="15" hidden="false" customHeight="false" outlineLevel="0" collapsed="false">
      <c r="B18" s="6" t="s">
        <v>107</v>
      </c>
      <c r="C18" s="28" t="n">
        <f aca="false">IFERROR(MAX(0,(C15*C16-C17)/C15),0)</f>
        <v>0.06</v>
      </c>
    </row>
    <row r="19" customFormat="false" ht="15" hidden="false" customHeight="false" outlineLevel="0" collapsed="false">
      <c r="B19" s="6" t="s">
        <v>108</v>
      </c>
      <c r="C19" s="29" t="n">
        <f aca="false">C15/12*C18</f>
        <v>720</v>
      </c>
    </row>
    <row r="21" customFormat="false" ht="15" hidden="false" customHeight="false" outlineLevel="0" collapsed="false">
      <c r="B21" s="3" t="s">
        <v>109</v>
      </c>
    </row>
    <row r="22" customFormat="false" ht="15" hidden="false" customHeight="false" outlineLevel="0" collapsed="false">
      <c r="B22" s="16" t="s">
        <v>72</v>
      </c>
      <c r="C22" s="16" t="s">
        <v>110</v>
      </c>
      <c r="D22" s="16" t="s">
        <v>111</v>
      </c>
      <c r="E22" s="16" t="s">
        <v>112</v>
      </c>
      <c r="F22" s="16" t="s">
        <v>113</v>
      </c>
    </row>
    <row r="23" customFormat="false" ht="15" hidden="false" customHeight="false" outlineLevel="0" collapsed="false">
      <c r="B23" s="30" t="s">
        <v>114</v>
      </c>
      <c r="C23" s="21" t="n">
        <f aca="false">SUMIFS(Lançamentos!$E$5:$E$1000,Lançamentos!$F$5:$F$1000,"01",Lançamentos!$B$5:$B$1000,"Entrada")</f>
        <v>12000</v>
      </c>
      <c r="D23" s="21" t="n">
        <f aca="false">SUMIFS(Lançamentos!$E$5:$E$1000,Lançamentos!$F$5:$F$1000,"01",Lançamentos!$B$5:$B$1000,"Saída")</f>
        <v>4699.6</v>
      </c>
      <c r="E23" s="21" t="n">
        <f aca="false">C23-D23</f>
        <v>7300.4</v>
      </c>
      <c r="F23" s="21" t="n">
        <f aca="false">E23</f>
        <v>7300.4</v>
      </c>
    </row>
    <row r="24" customFormat="false" ht="15" hidden="false" customHeight="false" outlineLevel="0" collapsed="false">
      <c r="B24" s="31" t="s">
        <v>115</v>
      </c>
      <c r="C24" s="32" t="n">
        <f aca="false">SUMIFS(Lançamentos!$E$5:$E$1000,Lançamentos!$F$5:$F$1000,"02",Lançamentos!$B$5:$B$1000,"Entrada")</f>
        <v>0</v>
      </c>
      <c r="D24" s="32" t="n">
        <f aca="false">SUMIFS(Lançamentos!$E$5:$E$1000,Lançamentos!$F$5:$F$1000,"02",Lançamentos!$B$5:$B$1000,"Saída")</f>
        <v>0</v>
      </c>
      <c r="E24" s="32" t="n">
        <f aca="false">C24-D24</f>
        <v>0</v>
      </c>
      <c r="F24" s="32" t="n">
        <f aca="false">F23+E24</f>
        <v>7300.4</v>
      </c>
    </row>
    <row r="25" customFormat="false" ht="15" hidden="false" customHeight="false" outlineLevel="0" collapsed="false">
      <c r="B25" s="30" t="s">
        <v>116</v>
      </c>
      <c r="C25" s="21" t="n">
        <f aca="false">SUMIFS(Lançamentos!$E$5:$E$1000,Lançamentos!$F$5:$F$1000,"03",Lançamentos!$B$5:$B$1000,"Entrada")</f>
        <v>0</v>
      </c>
      <c r="D25" s="21" t="n">
        <f aca="false">SUMIFS(Lançamentos!$E$5:$E$1000,Lançamentos!$F$5:$F$1000,"03",Lançamentos!$B$5:$B$1000,"Saída")</f>
        <v>0</v>
      </c>
      <c r="E25" s="21" t="n">
        <f aca="false">C25-D25</f>
        <v>0</v>
      </c>
      <c r="F25" s="21" t="n">
        <f aca="false">F24+E25</f>
        <v>7300.4</v>
      </c>
    </row>
    <row r="26" customFormat="false" ht="15" hidden="false" customHeight="false" outlineLevel="0" collapsed="false">
      <c r="B26" s="31" t="s">
        <v>117</v>
      </c>
      <c r="C26" s="32" t="n">
        <f aca="false">SUMIFS(Lançamentos!$E$5:$E$1000,Lançamentos!$F$5:$F$1000,"04",Lançamentos!$B$5:$B$1000,"Entrada")</f>
        <v>0</v>
      </c>
      <c r="D26" s="32" t="n">
        <f aca="false">SUMIFS(Lançamentos!$E$5:$E$1000,Lançamentos!$F$5:$F$1000,"04",Lançamentos!$B$5:$B$1000,"Saída")</f>
        <v>0</v>
      </c>
      <c r="E26" s="32" t="n">
        <f aca="false">C26-D26</f>
        <v>0</v>
      </c>
      <c r="F26" s="32" t="n">
        <f aca="false">F25+E26</f>
        <v>7300.4</v>
      </c>
    </row>
    <row r="27" customFormat="false" ht="15" hidden="false" customHeight="false" outlineLevel="0" collapsed="false">
      <c r="B27" s="30" t="s">
        <v>118</v>
      </c>
      <c r="C27" s="21" t="n">
        <f aca="false">SUMIFS(Lançamentos!$E$5:$E$1000,Lançamentos!$F$5:$F$1000,"05",Lançamentos!$B$5:$B$1000,"Entrada")</f>
        <v>0</v>
      </c>
      <c r="D27" s="21" t="n">
        <f aca="false">SUMIFS(Lançamentos!$E$5:$E$1000,Lançamentos!$F$5:$F$1000,"05",Lançamentos!$B$5:$B$1000,"Saída")</f>
        <v>0</v>
      </c>
      <c r="E27" s="21" t="n">
        <f aca="false">C27-D27</f>
        <v>0</v>
      </c>
      <c r="F27" s="21" t="n">
        <f aca="false">F26+E27</f>
        <v>7300.4</v>
      </c>
    </row>
    <row r="28" customFormat="false" ht="15" hidden="false" customHeight="false" outlineLevel="0" collapsed="false">
      <c r="B28" s="31" t="s">
        <v>119</v>
      </c>
      <c r="C28" s="32" t="n">
        <f aca="false">SUMIFS(Lançamentos!$E$5:$E$1000,Lançamentos!$F$5:$F$1000,"06",Lançamentos!$B$5:$B$1000,"Entrada")</f>
        <v>0</v>
      </c>
      <c r="D28" s="32" t="n">
        <f aca="false">SUMIFS(Lançamentos!$E$5:$E$1000,Lançamentos!$F$5:$F$1000,"06",Lançamentos!$B$5:$B$1000,"Saída")</f>
        <v>0</v>
      </c>
      <c r="E28" s="32" t="n">
        <f aca="false">C28-D28</f>
        <v>0</v>
      </c>
      <c r="F28" s="32" t="n">
        <f aca="false">F27+E28</f>
        <v>7300.4</v>
      </c>
    </row>
    <row r="29" customFormat="false" ht="15" hidden="false" customHeight="false" outlineLevel="0" collapsed="false">
      <c r="B29" s="30" t="s">
        <v>120</v>
      </c>
      <c r="C29" s="21" t="n">
        <f aca="false">SUMIFS(Lançamentos!$E$5:$E$1000,Lançamentos!$F$5:$F$1000,"07",Lançamentos!$B$5:$B$1000,"Entrada")</f>
        <v>0</v>
      </c>
      <c r="D29" s="21" t="n">
        <f aca="false">SUMIFS(Lançamentos!$E$5:$E$1000,Lançamentos!$F$5:$F$1000,"07",Lançamentos!$B$5:$B$1000,"Saída")</f>
        <v>0</v>
      </c>
      <c r="E29" s="21" t="n">
        <f aca="false">C29-D29</f>
        <v>0</v>
      </c>
      <c r="F29" s="21" t="n">
        <f aca="false">F28+E29</f>
        <v>7300.4</v>
      </c>
    </row>
    <row r="30" customFormat="false" ht="15" hidden="false" customHeight="false" outlineLevel="0" collapsed="false">
      <c r="B30" s="31" t="s">
        <v>121</v>
      </c>
      <c r="C30" s="32" t="n">
        <f aca="false">SUMIFS(Lançamentos!$E$5:$E$1000,Lançamentos!$F$5:$F$1000,"08",Lançamentos!$B$5:$B$1000,"Entrada")</f>
        <v>0</v>
      </c>
      <c r="D30" s="32" t="n">
        <f aca="false">SUMIFS(Lançamentos!$E$5:$E$1000,Lançamentos!$F$5:$F$1000,"08",Lançamentos!$B$5:$B$1000,"Saída")</f>
        <v>0</v>
      </c>
      <c r="E30" s="32" t="n">
        <f aca="false">C30-D30</f>
        <v>0</v>
      </c>
      <c r="F30" s="32" t="n">
        <f aca="false">F29+E30</f>
        <v>7300.4</v>
      </c>
    </row>
    <row r="31" customFormat="false" ht="15" hidden="false" customHeight="false" outlineLevel="0" collapsed="false">
      <c r="B31" s="30" t="s">
        <v>122</v>
      </c>
      <c r="C31" s="21" t="n">
        <f aca="false">SUMIFS(Lançamentos!$E$5:$E$1000,Lançamentos!$F$5:$F$1000,"09",Lançamentos!$B$5:$B$1000,"Entrada")</f>
        <v>0</v>
      </c>
      <c r="D31" s="21" t="n">
        <f aca="false">SUMIFS(Lançamentos!$E$5:$E$1000,Lançamentos!$F$5:$F$1000,"09",Lançamentos!$B$5:$B$1000,"Saída")</f>
        <v>0</v>
      </c>
      <c r="E31" s="21" t="n">
        <f aca="false">C31-D31</f>
        <v>0</v>
      </c>
      <c r="F31" s="21" t="n">
        <f aca="false">F30+E31</f>
        <v>7300.4</v>
      </c>
    </row>
    <row r="32" customFormat="false" ht="15" hidden="false" customHeight="false" outlineLevel="0" collapsed="false">
      <c r="B32" s="31" t="s">
        <v>123</v>
      </c>
      <c r="C32" s="32" t="n">
        <f aca="false">SUMIFS(Lançamentos!$E$5:$E$1000,Lançamentos!$F$5:$F$1000,"10",Lançamentos!$B$5:$B$1000,"Entrada")</f>
        <v>0</v>
      </c>
      <c r="D32" s="32" t="n">
        <f aca="false">SUMIFS(Lançamentos!$E$5:$E$1000,Lançamentos!$F$5:$F$1000,"10",Lançamentos!$B$5:$B$1000,"Saída")</f>
        <v>0</v>
      </c>
      <c r="E32" s="32" t="n">
        <f aca="false">C32-D32</f>
        <v>0</v>
      </c>
      <c r="F32" s="32" t="n">
        <f aca="false">F31+E32</f>
        <v>7300.4</v>
      </c>
    </row>
    <row r="33" customFormat="false" ht="15" hidden="false" customHeight="false" outlineLevel="0" collapsed="false">
      <c r="B33" s="30" t="s">
        <v>124</v>
      </c>
      <c r="C33" s="21" t="n">
        <f aca="false">SUMIFS(Lançamentos!$E$5:$E$1000,Lançamentos!$F$5:$F$1000,"11",Lançamentos!$B$5:$B$1000,"Entrada")</f>
        <v>0</v>
      </c>
      <c r="D33" s="21" t="n">
        <f aca="false">SUMIFS(Lançamentos!$E$5:$E$1000,Lançamentos!$F$5:$F$1000,"11",Lançamentos!$B$5:$B$1000,"Saída")</f>
        <v>0</v>
      </c>
      <c r="E33" s="21" t="n">
        <f aca="false">C33-D33</f>
        <v>0</v>
      </c>
      <c r="F33" s="21" t="n">
        <f aca="false">F32+E33</f>
        <v>7300.4</v>
      </c>
    </row>
    <row r="34" customFormat="false" ht="15" hidden="false" customHeight="false" outlineLevel="0" collapsed="false">
      <c r="B34" s="31" t="s">
        <v>125</v>
      </c>
      <c r="C34" s="32" t="n">
        <f aca="false">SUMIFS(Lançamentos!$E$5:$E$1000,Lançamentos!$F$5:$F$1000,"12",Lançamentos!$B$5:$B$1000,"Entrada")</f>
        <v>0</v>
      </c>
      <c r="D34" s="32" t="n">
        <f aca="false">SUMIFS(Lançamentos!$E$5:$E$1000,Lançamentos!$F$5:$F$1000,"12",Lançamentos!$B$5:$B$1000,"Saída")</f>
        <v>0</v>
      </c>
      <c r="E34" s="32" t="n">
        <f aca="false">C34-D34</f>
        <v>0</v>
      </c>
      <c r="F34" s="32" t="n">
        <f aca="false">F33+E34</f>
        <v>7300.4</v>
      </c>
    </row>
    <row r="35" customFormat="false" ht="15" hidden="false" customHeight="false" outlineLevel="0" collapsed="false">
      <c r="B35" s="33" t="s">
        <v>126</v>
      </c>
      <c r="C35" s="34" t="n">
        <f aca="false">SUM(C23:C34)</f>
        <v>12000</v>
      </c>
      <c r="D35" s="34" t="n">
        <f aca="false">SUM(D23:D34)</f>
        <v>4699.6</v>
      </c>
      <c r="E35" s="34" t="n">
        <f aca="false">SUM(E23:E34)</f>
        <v>7300.4</v>
      </c>
      <c r="F35" s="35"/>
    </row>
    <row r="37" customFormat="false" ht="15" hidden="false" customHeight="false" outlineLevel="0" collapsed="false">
      <c r="B37" s="3" t="s">
        <v>127</v>
      </c>
    </row>
    <row r="38" customFormat="false" ht="15" hidden="false" customHeight="false" outlineLevel="0" collapsed="false">
      <c r="B38" s="16" t="s">
        <v>69</v>
      </c>
      <c r="C38" s="16" t="s">
        <v>128</v>
      </c>
      <c r="D38" s="16" t="s">
        <v>129</v>
      </c>
    </row>
    <row r="39" customFormat="false" ht="15" hidden="false" customHeight="false" outlineLevel="0" collapsed="false">
      <c r="B39" s="30" t="s">
        <v>82</v>
      </c>
      <c r="C39" s="21" t="n">
        <f aca="false">SUMIF(Lançamentos!$C$5:$C$1000,$B39,Lançamentos!$E$5:$E$1000)</f>
        <v>720</v>
      </c>
      <c r="D39" s="36" t="n">
        <f aca="false">IFERROR(C39/$C$6,0)</f>
        <v>0.15320452804494</v>
      </c>
    </row>
    <row r="40" customFormat="false" ht="15" hidden="false" customHeight="false" outlineLevel="0" collapsed="false">
      <c r="B40" s="30" t="s">
        <v>85</v>
      </c>
      <c r="C40" s="21" t="n">
        <f aca="false">SUMIF(Lançamentos!$C$5:$C$1000,$B40,Lançamentos!$E$5:$E$1000)</f>
        <v>3360</v>
      </c>
      <c r="D40" s="36" t="n">
        <f aca="false">IFERROR(C40/$C$6,0)</f>
        <v>0.71495446420972</v>
      </c>
    </row>
    <row r="41" customFormat="false" ht="15" hidden="false" customHeight="false" outlineLevel="0" collapsed="false">
      <c r="B41" s="30" t="s">
        <v>87</v>
      </c>
      <c r="C41" s="21" t="n">
        <f aca="false">SUMIF(Lançamentos!$C$5:$C$1000,$B41,Lançamentos!$E$5:$E$1000)</f>
        <v>369.6</v>
      </c>
      <c r="D41" s="36" t="n">
        <f aca="false">IFERROR(C41/$C$6,0)</f>
        <v>0.0786449910630692</v>
      </c>
    </row>
    <row r="42" customFormat="false" ht="15" hidden="false" customHeight="false" outlineLevel="0" collapsed="false">
      <c r="B42" s="30" t="s">
        <v>90</v>
      </c>
      <c r="C42" s="21" t="n">
        <f aca="false">SUMIF(Lançamentos!$C$5:$C$1000,$B42,Lançamentos!$E$5:$E$1000)</f>
        <v>250</v>
      </c>
      <c r="D42" s="36" t="n">
        <f aca="false">IFERROR(C42/$C$6,0)</f>
        <v>0.0531960166822708</v>
      </c>
    </row>
    <row r="43" customFormat="false" ht="15" hidden="false" customHeight="false" outlineLevel="0" collapsed="false">
      <c r="B43" s="30" t="s">
        <v>130</v>
      </c>
      <c r="C43" s="21" t="n">
        <f aca="false">SUMIF(Lançamentos!$C$5:$C$1000,$B43,Lançamentos!$E$5:$E$1000)</f>
        <v>0</v>
      </c>
      <c r="D43" s="36" t="n">
        <f aca="false">IFERROR(C43/$C$6,0)</f>
        <v>0</v>
      </c>
    </row>
    <row r="44" customFormat="false" ht="15" hidden="false" customHeight="false" outlineLevel="0" collapsed="false">
      <c r="B44" s="30" t="s">
        <v>131</v>
      </c>
      <c r="C44" s="21" t="n">
        <f aca="false">SUMIF(Lançamentos!$C$5:$C$1000,$B44,Lançamentos!$E$5:$E$1000)</f>
        <v>0</v>
      </c>
      <c r="D44" s="36" t="n">
        <f aca="false">IFERROR(C44/$C$6,0)</f>
        <v>0</v>
      </c>
    </row>
    <row r="45" customFormat="false" ht="15" hidden="false" customHeight="false" outlineLevel="0" collapsed="false">
      <c r="B45" s="30" t="s">
        <v>132</v>
      </c>
      <c r="C45" s="21" t="n">
        <f aca="false">SUMIF(Lançamentos!$C$5:$C$1000,$B45,Lançamentos!$E$5:$E$1000)</f>
        <v>0</v>
      </c>
      <c r="D45" s="36" t="n">
        <f aca="false">IFERROR(C45/$C$6,0)</f>
        <v>0</v>
      </c>
    </row>
    <row r="46" customFormat="false" ht="15" hidden="false" customHeight="false" outlineLevel="0" collapsed="false">
      <c r="B46" s="30" t="s">
        <v>133</v>
      </c>
      <c r="C46" s="21" t="n">
        <f aca="false">SUMIF(Lançamentos!$C$5:$C$1000,$B46,Lançamentos!$E$5:$E$1000)</f>
        <v>0</v>
      </c>
      <c r="D46" s="36" t="n">
        <f aca="false">IFERROR(C46/$C$6,0)</f>
        <v>0</v>
      </c>
    </row>
    <row r="47" customFormat="false" ht="15" hidden="false" customHeight="false" outlineLevel="0" collapsed="false">
      <c r="B47" s="30" t="s">
        <v>134</v>
      </c>
      <c r="C47" s="21" t="n">
        <f aca="false">SUMIF(Lançamentos!$C$5:$C$1000,$B47,Lançamentos!$E$5:$E$1000)</f>
        <v>0</v>
      </c>
      <c r="D47" s="36" t="n">
        <f aca="false">IFERROR(C47/$C$6,0)</f>
        <v>0</v>
      </c>
    </row>
    <row r="48" customFormat="false" ht="15" hidden="false" customHeight="false" outlineLevel="0" collapsed="false">
      <c r="B48" s="30" t="s">
        <v>135</v>
      </c>
      <c r="C48" s="21" t="n">
        <f aca="false">SUMIF(Lançamentos!$C$5:$C$1000,$B48,Lançamentos!$E$5:$E$1000)</f>
        <v>0</v>
      </c>
      <c r="D48" s="36" t="n">
        <f aca="false">IFERROR(C48/$C$6,0)</f>
        <v>0</v>
      </c>
    </row>
    <row r="49" customFormat="false" ht="15" hidden="false" customHeight="false" outlineLevel="0" collapsed="false">
      <c r="B49" s="30" t="s">
        <v>136</v>
      </c>
      <c r="C49" s="21" t="n">
        <f aca="false">SUMIF(Lançamentos!$C$5:$C$1000,$B49,Lançamentos!$E$5:$E$1000)</f>
        <v>0</v>
      </c>
      <c r="D49" s="36" t="n">
        <f aca="false">IFERROR(C49/$C$6,0)</f>
        <v>0</v>
      </c>
    </row>
  </sheetData>
  <mergeCells count="5">
    <mergeCell ref="A1:H1"/>
    <mergeCell ref="A2:H2"/>
    <mergeCell ref="E10:H10"/>
    <mergeCell ref="E12:H12"/>
    <mergeCell ref="E14:H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8"/>
    <col collapsed="false" customWidth="true" hidden="false" outlineLevel="0" max="4" min="3" style="0" width="20"/>
    <col collapsed="false" customWidth="true" hidden="false" outlineLevel="0" max="5" min="5" style="0" width="6"/>
    <col collapsed="false" customWidth="true" hidden="false" outlineLevel="0" max="6" min="6" style="0" width="58"/>
  </cols>
  <sheetData>
    <row r="1" customFormat="false" ht="37.5" hidden="false" customHeight="true" outlineLevel="0" collapsed="false">
      <c r="A1" s="1" t="s">
        <v>137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138</v>
      </c>
      <c r="B2" s="2"/>
      <c r="C2" s="2"/>
      <c r="D2" s="2"/>
      <c r="E2" s="2"/>
      <c r="F2" s="2"/>
    </row>
    <row r="4" customFormat="false" ht="15" hidden="false" customHeight="false" outlineLevel="0" collapsed="false">
      <c r="B4" s="3" t="s">
        <v>139</v>
      </c>
    </row>
    <row r="5" customFormat="false" ht="15" hidden="false" customHeight="false" outlineLevel="0" collapsed="false">
      <c r="B5" s="16" t="s">
        <v>140</v>
      </c>
      <c r="C5" s="16" t="s">
        <v>141</v>
      </c>
      <c r="D5" s="16" t="s">
        <v>142</v>
      </c>
    </row>
    <row r="6" customFormat="false" ht="15" hidden="false" customHeight="false" outlineLevel="0" collapsed="false">
      <c r="B6" s="6" t="s">
        <v>143</v>
      </c>
      <c r="C6" s="24" t="n">
        <f aca="false">Configuração!$C$8/12</f>
        <v>1000</v>
      </c>
      <c r="D6" s="24" t="n">
        <f aca="false">C6*12</f>
        <v>12000</v>
      </c>
      <c r="F6" s="5" t="s">
        <v>144</v>
      </c>
    </row>
    <row r="7" customFormat="false" ht="15" hidden="false" customHeight="false" outlineLevel="0" collapsed="false">
      <c r="B7" s="6" t="s">
        <v>145</v>
      </c>
      <c r="C7" s="24" t="n">
        <f aca="false">Configuração!$C$8/12/3</f>
        <v>333.333333333333</v>
      </c>
      <c r="D7" s="24" t="n">
        <f aca="false">C7*12</f>
        <v>4000</v>
      </c>
      <c r="F7" s="5" t="s">
        <v>146</v>
      </c>
    </row>
    <row r="8" customFormat="false" ht="15" hidden="false" customHeight="false" outlineLevel="0" collapsed="false">
      <c r="B8" s="6" t="s">
        <v>147</v>
      </c>
      <c r="C8" s="24" t="n">
        <f aca="false">Painel!$C$19</f>
        <v>720</v>
      </c>
      <c r="D8" s="24" t="n">
        <f aca="false">C8*12</f>
        <v>8640</v>
      </c>
      <c r="F8" s="5" t="s">
        <v>148</v>
      </c>
    </row>
    <row r="9" customFormat="false" ht="15" hidden="false" customHeight="false" outlineLevel="0" collapsed="false">
      <c r="B9" s="6" t="s">
        <v>149</v>
      </c>
      <c r="C9" s="24" t="n">
        <f aca="false">(Configuração!$C$9+Configuração!$C$10+Configuração!$C$11)*0.5</f>
        <v>1805</v>
      </c>
      <c r="D9" s="24" t="n">
        <f aca="false">C9*12</f>
        <v>21660</v>
      </c>
      <c r="F9" s="5" t="s">
        <v>150</v>
      </c>
    </row>
    <row r="10" customFormat="false" ht="15" hidden="false" customHeight="false" outlineLevel="0" collapsed="false">
      <c r="B10" s="33" t="s">
        <v>151</v>
      </c>
      <c r="C10" s="34" t="n">
        <f aca="false">SUM(C6:C9)</f>
        <v>3858.33333333333</v>
      </c>
      <c r="D10" s="34" t="n">
        <f aca="false">SUM(D6:D9)</f>
        <v>46300</v>
      </c>
    </row>
    <row r="12" customFormat="false" ht="15" hidden="false" customHeight="false" outlineLevel="0" collapsed="false">
      <c r="B12" s="3" t="s">
        <v>152</v>
      </c>
    </row>
    <row r="13" customFormat="false" ht="27.75" hidden="false" customHeight="true" outlineLevel="0" collapsed="false">
      <c r="B13" s="37" t="s">
        <v>153</v>
      </c>
      <c r="C13" s="37"/>
      <c r="D13" s="37"/>
      <c r="E13" s="37"/>
      <c r="F13" s="37"/>
    </row>
    <row r="14" customFormat="false" ht="27.75" hidden="false" customHeight="true" outlineLevel="0" collapsed="false">
      <c r="B14" s="37" t="s">
        <v>154</v>
      </c>
      <c r="C14" s="37"/>
      <c r="D14" s="37"/>
      <c r="E14" s="37"/>
      <c r="F14" s="37"/>
    </row>
    <row r="15" customFormat="false" ht="27.75" hidden="false" customHeight="true" outlineLevel="0" collapsed="false">
      <c r="B15" s="37" t="s">
        <v>155</v>
      </c>
      <c r="C15" s="37"/>
      <c r="D15" s="37"/>
      <c r="E15" s="37"/>
      <c r="F15" s="37"/>
    </row>
  </sheetData>
  <mergeCells count="5">
    <mergeCell ref="A1:F1"/>
    <mergeCell ref="A2:F2"/>
    <mergeCell ref="B13:F13"/>
    <mergeCell ref="B14:F14"/>
    <mergeCell ref="B15:F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2026-09-02T22:21:06Z</dcterms:created>
  <dc:creator>openpyxl</dc:creator>
  <dc:description/>
  <dc:language>en-US</dc:language>
  <cp:lastModifiedBy/>
  <dcterms:modified xsi:type="dcterms:W3CDTF">2026-09-02T22:21:06Z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